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30" yWindow="60" windowWidth="19440" windowHeight="5085"/>
  </bookViews>
  <sheets>
    <sheet name="基準額計算表（委託、指定管理用）" sheetId="4" r:id="rId1"/>
  </sheets>
  <definedNames>
    <definedName name="_xlnm.Print_Area" localSheetId="0">'基準額計算表（委託、指定管理用）'!$A$1:$BY$37</definedName>
  </definedNames>
  <calcPr calcId="152511"/>
</workbook>
</file>

<file path=xl/calcChain.xml><?xml version="1.0" encoding="utf-8"?>
<calcChain xmlns="http://schemas.openxmlformats.org/spreadsheetml/2006/main">
  <c r="Z29" i="4" l="1"/>
  <c r="Z28" i="4"/>
  <c r="Z32" i="4" s="1"/>
  <c r="Z31" i="4"/>
  <c r="Z30" i="4"/>
  <c r="BO18" i="4" l="1"/>
  <c r="BO19" i="4"/>
  <c r="BO20" i="4"/>
  <c r="BO21" i="4"/>
  <c r="BO22" i="4"/>
  <c r="AN28" i="4"/>
  <c r="AW28" i="4"/>
  <c r="AT28" i="4"/>
  <c r="AN29" i="4"/>
  <c r="AW29" i="4"/>
  <c r="AT29" i="4"/>
  <c r="AN30" i="4"/>
  <c r="AW30" i="4"/>
  <c r="AT30" i="4"/>
  <c r="AN31" i="4"/>
  <c r="AT31" i="4"/>
  <c r="AW31" i="4"/>
  <c r="AN32" i="4"/>
  <c r="AT32" i="4"/>
  <c r="AW32" i="4"/>
  <c r="BF33" i="4"/>
  <c r="BO23" i="4"/>
  <c r="Z36" i="4"/>
  <c r="AW33" i="4" l="1"/>
  <c r="Z37" i="4" s="1"/>
  <c r="BD36" i="4" s="1"/>
</calcChain>
</file>

<file path=xl/sharedStrings.xml><?xml version="1.0" encoding="utf-8"?>
<sst xmlns="http://schemas.openxmlformats.org/spreadsheetml/2006/main" count="93" uniqueCount="80">
  <si>
    <t>判定</t>
    <rPh sb="0" eb="2">
      <t>ハンテイ</t>
    </rPh>
    <phoneticPr fontId="2"/>
  </si>
  <si>
    <t>基準額</t>
    <rPh sb="0" eb="2">
      <t>キジュン</t>
    </rPh>
    <rPh sb="2" eb="3">
      <t>ガク</t>
    </rPh>
    <phoneticPr fontId="2"/>
  </si>
  <si>
    <t>労働の対価</t>
    <rPh sb="0" eb="2">
      <t>ロウドウ</t>
    </rPh>
    <rPh sb="3" eb="5">
      <t>タイカ</t>
    </rPh>
    <phoneticPr fontId="2"/>
  </si>
  <si>
    <t>所定外等賃金の支給対象期間</t>
    <rPh sb="0" eb="2">
      <t>ショテイ</t>
    </rPh>
    <rPh sb="2" eb="3">
      <t>ガイ</t>
    </rPh>
    <rPh sb="4" eb="6">
      <t>チンギン</t>
    </rPh>
    <rPh sb="7" eb="9">
      <t>シキュウ</t>
    </rPh>
    <rPh sb="9" eb="11">
      <t>タイショウ</t>
    </rPh>
    <rPh sb="11" eb="13">
      <t>キカン</t>
    </rPh>
    <phoneticPr fontId="2"/>
  </si>
  <si>
    <t>所定外等労働</t>
    <phoneticPr fontId="2"/>
  </si>
  <si>
    <t>法定内労働時間</t>
    <rPh sb="5" eb="7">
      <t>ジカン</t>
    </rPh>
    <phoneticPr fontId="2"/>
  </si>
  <si>
    <t>時間外労働時間</t>
    <rPh sb="0" eb="3">
      <t>ジカンガイ</t>
    </rPh>
    <rPh sb="3" eb="5">
      <t>ロウドウ</t>
    </rPh>
    <rPh sb="5" eb="7">
      <t>ジカン</t>
    </rPh>
    <phoneticPr fontId="2"/>
  </si>
  <si>
    <t>休日労働時間</t>
    <rPh sb="0" eb="2">
      <t>キュウジツ</t>
    </rPh>
    <rPh sb="2" eb="4">
      <t>ロウドウ</t>
    </rPh>
    <rPh sb="4" eb="6">
      <t>ジカン</t>
    </rPh>
    <phoneticPr fontId="2"/>
  </si>
  <si>
    <t>深夜労働時間</t>
    <rPh sb="0" eb="2">
      <t>シンヤ</t>
    </rPh>
    <rPh sb="2" eb="4">
      <t>ロウドウ</t>
    </rPh>
    <rPh sb="4" eb="6">
      <t>ジカン</t>
    </rPh>
    <phoneticPr fontId="2"/>
  </si>
  <si>
    <t>基本給等の支給対象期間(Ａ)</t>
    <rPh sb="0" eb="3">
      <t>キホンキュウ</t>
    </rPh>
    <rPh sb="3" eb="4">
      <t>トウ</t>
    </rPh>
    <rPh sb="5" eb="7">
      <t>シキュウ</t>
    </rPh>
    <rPh sb="7" eb="9">
      <t>タイショウ</t>
    </rPh>
    <rPh sb="9" eb="11">
      <t>キカン</t>
    </rPh>
    <phoneticPr fontId="2"/>
  </si>
  <si>
    <t>(Ａ)の所定労働時間</t>
    <rPh sb="4" eb="6">
      <t>ショテイ</t>
    </rPh>
    <rPh sb="6" eb="8">
      <t>ロウドウ</t>
    </rPh>
    <rPh sb="8" eb="10">
      <t>ジカン</t>
    </rPh>
    <phoneticPr fontId="2"/>
  </si>
  <si>
    <t>基本給相当額</t>
    <rPh sb="0" eb="3">
      <t>キホンキュウ</t>
    </rPh>
    <rPh sb="3" eb="5">
      <t>ソウトウ</t>
    </rPh>
    <rPh sb="5" eb="6">
      <t>ガク</t>
    </rPh>
    <phoneticPr fontId="2"/>
  </si>
  <si>
    <t>諸手当</t>
    <rPh sb="0" eb="3">
      <t>ショテアテ</t>
    </rPh>
    <phoneticPr fontId="2"/>
  </si>
  <si>
    <t>按分を要する</t>
    <rPh sb="0" eb="2">
      <t>アンブン</t>
    </rPh>
    <rPh sb="3" eb="4">
      <t>ヨウ</t>
    </rPh>
    <phoneticPr fontId="2"/>
  </si>
  <si>
    <t>按分を要さない</t>
    <rPh sb="0" eb="2">
      <t>アンブン</t>
    </rPh>
    <rPh sb="3" eb="4">
      <t>ヨウ</t>
    </rPh>
    <phoneticPr fontId="2"/>
  </si>
  <si>
    <t>実物給与</t>
    <rPh sb="0" eb="2">
      <t>ジツブツ</t>
    </rPh>
    <rPh sb="2" eb="4">
      <t>キュウヨ</t>
    </rPh>
    <phoneticPr fontId="2"/>
  </si>
  <si>
    <t>労働時間区分</t>
    <rPh sb="0" eb="2">
      <t>ロウドウ</t>
    </rPh>
    <rPh sb="2" eb="4">
      <t>ジカン</t>
    </rPh>
    <rPh sb="4" eb="6">
      <t>クブン</t>
    </rPh>
    <phoneticPr fontId="2"/>
  </si>
  <si>
    <t>時間数</t>
    <rPh sb="0" eb="3">
      <t>ジカンスウ</t>
    </rPh>
    <phoneticPr fontId="2"/>
  </si>
  <si>
    <t>手当等区分</t>
    <rPh sb="0" eb="2">
      <t>テアテ</t>
    </rPh>
    <rPh sb="2" eb="3">
      <t>トウ</t>
    </rPh>
    <rPh sb="3" eb="5">
      <t>クブン</t>
    </rPh>
    <phoneticPr fontId="2"/>
  </si>
  <si>
    <t>按分</t>
    <rPh sb="0" eb="2">
      <t>アンブン</t>
    </rPh>
    <phoneticPr fontId="2"/>
  </si>
  <si>
    <t>時間外労働分</t>
    <rPh sb="0" eb="3">
      <t>ジカンガイ</t>
    </rPh>
    <rPh sb="3" eb="5">
      <t>ロウドウ</t>
    </rPh>
    <rPh sb="5" eb="6">
      <t>ブン</t>
    </rPh>
    <phoneticPr fontId="2"/>
  </si>
  <si>
    <t>休日労働分</t>
    <rPh sb="0" eb="2">
      <t>キュウジツ</t>
    </rPh>
    <rPh sb="2" eb="4">
      <t>ロウドウ</t>
    </rPh>
    <rPh sb="4" eb="5">
      <t>ブン</t>
    </rPh>
    <phoneticPr fontId="2"/>
  </si>
  <si>
    <t>深夜労働分</t>
    <rPh sb="0" eb="2">
      <t>シンヤ</t>
    </rPh>
    <rPh sb="2" eb="4">
      <t>ロウドウ</t>
    </rPh>
    <rPh sb="4" eb="5">
      <t>ブン</t>
    </rPh>
    <phoneticPr fontId="2"/>
  </si>
  <si>
    <t>区　　分</t>
    <rPh sb="0" eb="1">
      <t>ク</t>
    </rPh>
    <rPh sb="3" eb="4">
      <t>ブン</t>
    </rPh>
    <phoneticPr fontId="2"/>
  </si>
  <si>
    <t>合　　計</t>
    <rPh sb="0" eb="1">
      <t>ア</t>
    </rPh>
    <rPh sb="3" eb="4">
      <t>ケイ</t>
    </rPh>
    <phoneticPr fontId="2"/>
  </si>
  <si>
    <t>対象公契約従事</t>
    <rPh sb="0" eb="2">
      <t>タイショウ</t>
    </rPh>
    <phoneticPr fontId="2"/>
  </si>
  <si>
    <t>【基本情報】</t>
    <rPh sb="1" eb="3">
      <t>キホン</t>
    </rPh>
    <rPh sb="3" eb="5">
      <t>ジョウホウ</t>
    </rPh>
    <phoneticPr fontId="2"/>
  </si>
  <si>
    <t>【基準額計算】</t>
    <rPh sb="1" eb="3">
      <t>キジュン</t>
    </rPh>
    <rPh sb="3" eb="4">
      <t>ガク</t>
    </rPh>
    <rPh sb="4" eb="6">
      <t>ケイサン</t>
    </rPh>
    <phoneticPr fontId="2"/>
  </si>
  <si>
    <t>【基準額と労働の対価の比較】</t>
    <rPh sb="1" eb="3">
      <t>キジュン</t>
    </rPh>
    <rPh sb="3" eb="4">
      <t>ガク</t>
    </rPh>
    <rPh sb="5" eb="7">
      <t>ロウドウ</t>
    </rPh>
    <rPh sb="8" eb="10">
      <t>タイカ</t>
    </rPh>
    <rPh sb="11" eb="13">
      <t>ヒカク</t>
    </rPh>
    <phoneticPr fontId="2"/>
  </si>
  <si>
    <t>【労働時間・手当等情報、労働の対価】</t>
    <rPh sb="1" eb="3">
      <t>ロウドウ</t>
    </rPh>
    <rPh sb="3" eb="5">
      <t>ジカン</t>
    </rPh>
    <rPh sb="6" eb="8">
      <t>テアテ</t>
    </rPh>
    <rPh sb="8" eb="9">
      <t>トウ</t>
    </rPh>
    <rPh sb="9" eb="11">
      <t>ジョウホウ</t>
    </rPh>
    <rPh sb="12" eb="14">
      <t>ロウドウ</t>
    </rPh>
    <rPh sb="15" eb="17">
      <t>タイカ</t>
    </rPh>
    <phoneticPr fontId="2"/>
  </si>
  <si>
    <t>【労働の対価に含める手当等】</t>
  </si>
  <si>
    <t>区分</t>
  </si>
  <si>
    <t>手当等の例</t>
  </si>
  <si>
    <t>基本給相当額</t>
  </si>
  <si>
    <t>基本給（定額給）、出来高給等</t>
  </si>
  <si>
    <t>諸手当</t>
  </si>
  <si>
    <t>実物給与</t>
  </si>
  <si>
    <t>【労働の対価に含めない手当等】</t>
  </si>
  <si>
    <t>【按分を要する、要さないの判断方法】</t>
    <rPh sb="1" eb="3">
      <t>アンブン</t>
    </rPh>
    <rPh sb="4" eb="5">
      <t>ヨウ</t>
    </rPh>
    <rPh sb="8" eb="9">
      <t>ヨウ</t>
    </rPh>
    <rPh sb="13" eb="15">
      <t>ハンダン</t>
    </rPh>
    <rPh sb="15" eb="17">
      <t>ホウホウ</t>
    </rPh>
    <phoneticPr fontId="2"/>
  </si>
  <si>
    <t>手当の例</t>
    <phoneticPr fontId="2"/>
  </si>
  <si>
    <t>公契約分とその他分を分離できる手当（日額で支払われる現場手当等）</t>
    <rPh sb="18" eb="20">
      <t>ニチガク</t>
    </rPh>
    <rPh sb="21" eb="23">
      <t>シハラ</t>
    </rPh>
    <rPh sb="26" eb="28">
      <t>ゲンバ</t>
    </rPh>
    <rPh sb="28" eb="30">
      <t>テアテ</t>
    </rPh>
    <rPh sb="30" eb="31">
      <t>トウ</t>
    </rPh>
    <phoneticPr fontId="2"/>
  </si>
  <si>
    <t>基準額計算表（委託、指定管理用）</t>
    <rPh sb="0" eb="2">
      <t>キジュン</t>
    </rPh>
    <rPh sb="2" eb="3">
      <t>ガク</t>
    </rPh>
    <rPh sb="3" eb="5">
      <t>ケイサン</t>
    </rPh>
    <rPh sb="5" eb="6">
      <t>ヒョウ</t>
    </rPh>
    <rPh sb="7" eb="9">
      <t>イタク</t>
    </rPh>
    <rPh sb="10" eb="12">
      <t>シテイ</t>
    </rPh>
    <rPh sb="12" eb="14">
      <t>カンリ</t>
    </rPh>
    <rPh sb="14" eb="15">
      <t>ヨウ</t>
    </rPh>
    <phoneticPr fontId="2"/>
  </si>
  <si>
    <t>委託名又は管理施設名</t>
    <rPh sb="0" eb="2">
      <t>イタク</t>
    </rPh>
    <rPh sb="2" eb="3">
      <t>メイ</t>
    </rPh>
    <rPh sb="3" eb="4">
      <t>マタ</t>
    </rPh>
    <rPh sb="5" eb="7">
      <t>カンリ</t>
    </rPh>
    <rPh sb="7" eb="9">
      <t>シセツ</t>
    </rPh>
    <rPh sb="9" eb="10">
      <t>メイ</t>
    </rPh>
    <phoneticPr fontId="2"/>
  </si>
  <si>
    <t>委託期間又は指定期間</t>
    <rPh sb="0" eb="2">
      <t>イタク</t>
    </rPh>
    <rPh sb="2" eb="4">
      <t>キカン</t>
    </rPh>
    <rPh sb="4" eb="5">
      <t>マタ</t>
    </rPh>
    <rPh sb="6" eb="8">
      <t>シテイ</t>
    </rPh>
    <rPh sb="8" eb="10">
      <t>キカン</t>
    </rPh>
    <phoneticPr fontId="2"/>
  </si>
  <si>
    <t>雇用者名称</t>
    <rPh sb="0" eb="3">
      <t>コヨウシャ</t>
    </rPh>
    <rPh sb="3" eb="5">
      <t>メイショウ</t>
    </rPh>
    <phoneticPr fontId="2"/>
  </si>
  <si>
    <t>雇用契約期間</t>
    <rPh sb="0" eb="2">
      <t>コヨウ</t>
    </rPh>
    <rPh sb="2" eb="4">
      <t>ケイヤク</t>
    </rPh>
    <rPh sb="4" eb="6">
      <t>キカン</t>
    </rPh>
    <phoneticPr fontId="2"/>
  </si>
  <si>
    <t>都市手当、住宅手当、現場手当、技能手当等</t>
    <phoneticPr fontId="2"/>
  </si>
  <si>
    <t>食事等</t>
    <phoneticPr fontId="2"/>
  </si>
  <si>
    <t>臨時に支払われる賃金</t>
    <phoneticPr fontId="2"/>
  </si>
  <si>
    <t>１箇月を超える期間ごとに
支払われる賃金</t>
    <phoneticPr fontId="2"/>
  </si>
  <si>
    <t>最低賃金において算入しない
ことを定める賃金</t>
    <phoneticPr fontId="2"/>
  </si>
  <si>
    <t>対象公契約に係る業務以外の業務に対して支給される手当</t>
    <phoneticPr fontId="2"/>
  </si>
  <si>
    <t>送迎車運転手当等</t>
    <phoneticPr fontId="2"/>
  </si>
  <si>
    <t>結婚手当等</t>
    <phoneticPr fontId="2"/>
  </si>
  <si>
    <t>賞与等</t>
    <phoneticPr fontId="2"/>
  </si>
  <si>
    <t>精皆勤手当、通勤手当、家族手当</t>
    <phoneticPr fontId="2"/>
  </si>
  <si>
    <t>・従事した業務に関わらず支給される手当（都市手当、住宅手当等）
・月額で支給されるため、公契約分とその他分を分離できない手当(月額で支払われる現場手当等)</t>
    <rPh sb="1" eb="3">
      <t>ジュウジ</t>
    </rPh>
    <rPh sb="5" eb="7">
      <t>ギョウム</t>
    </rPh>
    <rPh sb="8" eb="9">
      <t>カカ</t>
    </rPh>
    <rPh sb="12" eb="14">
      <t>シキュウ</t>
    </rPh>
    <rPh sb="17" eb="19">
      <t>テアテ</t>
    </rPh>
    <rPh sb="20" eb="22">
      <t>トシ</t>
    </rPh>
    <rPh sb="22" eb="24">
      <t>テアテ</t>
    </rPh>
    <rPh sb="25" eb="27">
      <t>ジュウタク</t>
    </rPh>
    <rPh sb="27" eb="29">
      <t>テアテ</t>
    </rPh>
    <rPh sb="29" eb="30">
      <t>トウ</t>
    </rPh>
    <rPh sb="33" eb="35">
      <t>ゲツガク</t>
    </rPh>
    <rPh sb="36" eb="38">
      <t>シキュウ</t>
    </rPh>
    <rPh sb="44" eb="45">
      <t>コウ</t>
    </rPh>
    <rPh sb="45" eb="47">
      <t>ケイヤク</t>
    </rPh>
    <rPh sb="47" eb="48">
      <t>ブン</t>
    </rPh>
    <rPh sb="51" eb="52">
      <t>タ</t>
    </rPh>
    <rPh sb="52" eb="53">
      <t>ブン</t>
    </rPh>
    <rPh sb="54" eb="56">
      <t>ブンリ</t>
    </rPh>
    <rPh sb="60" eb="62">
      <t>テアテ</t>
    </rPh>
    <rPh sb="63" eb="65">
      <t>ゲツガク</t>
    </rPh>
    <rPh sb="66" eb="68">
      <t>シハラ</t>
    </rPh>
    <rPh sb="71" eb="73">
      <t>ゲンバ</t>
    </rPh>
    <rPh sb="73" eb="75">
      <t>テアテ</t>
    </rPh>
    <rPh sb="75" eb="76">
      <t>トウ</t>
    </rPh>
    <phoneticPr fontId="2"/>
  </si>
  <si>
    <t>割増賃金等</t>
    <rPh sb="4" eb="5">
      <t>トウ</t>
    </rPh>
    <phoneticPr fontId="2"/>
  </si>
  <si>
    <t>時間外割増賃金、休日割増賃金、深夜割増賃金、法定内労働時間の賃金</t>
    <rPh sb="22" eb="24">
      <t>ホウテイ</t>
    </rPh>
    <rPh sb="24" eb="25">
      <t>ナイ</t>
    </rPh>
    <rPh sb="25" eb="27">
      <t>ロウドウ</t>
    </rPh>
    <rPh sb="27" eb="29">
      <t>ジカン</t>
    </rPh>
    <rPh sb="30" eb="32">
      <t>チンギン</t>
    </rPh>
    <phoneticPr fontId="2"/>
  </si>
  <si>
    <t>割増賃金等</t>
    <rPh sb="0" eb="2">
      <t>ワリマシ</t>
    </rPh>
    <rPh sb="2" eb="4">
      <t>チンギン</t>
    </rPh>
    <rPh sb="4" eb="5">
      <t>トウ</t>
    </rPh>
    <phoneticPr fontId="2"/>
  </si>
  <si>
    <t>～</t>
    <phoneticPr fontId="2"/>
  </si>
  <si>
    <t>～</t>
    <phoneticPr fontId="2"/>
  </si>
  <si>
    <t>～</t>
    <phoneticPr fontId="2"/>
  </si>
  <si>
    <t>～</t>
    <phoneticPr fontId="2"/>
  </si>
  <si>
    <t>支払額</t>
    <rPh sb="0" eb="2">
      <t>シハライ</t>
    </rPh>
    <rPh sb="2" eb="3">
      <t>ガク</t>
    </rPh>
    <phoneticPr fontId="2"/>
  </si>
  <si>
    <t>１箇月分</t>
    <rPh sb="1" eb="3">
      <t>カゲツ</t>
    </rPh>
    <rPh sb="3" eb="4">
      <t>ブン</t>
    </rPh>
    <phoneticPr fontId="2"/>
  </si>
  <si>
    <t>:</t>
    <phoneticPr fontId="2"/>
  </si>
  <si>
    <t>:</t>
    <phoneticPr fontId="2"/>
  </si>
  <si>
    <t>(Ａ)の所定労働時間</t>
    <phoneticPr fontId="2"/>
  </si>
  <si>
    <t>:</t>
    <phoneticPr fontId="2"/>
  </si>
  <si>
    <t>労働の対価(１円未満切り上げ)</t>
    <rPh sb="0" eb="2">
      <t>ロウドウ</t>
    </rPh>
    <rPh sb="3" eb="5">
      <t>タイカ</t>
    </rPh>
    <phoneticPr fontId="2"/>
  </si>
  <si>
    <r>
      <t xml:space="preserve">単価
</t>
    </r>
    <r>
      <rPr>
        <sz val="10"/>
        <rFont val="ＭＳ 明朝"/>
        <family val="1"/>
        <charset val="128"/>
      </rPr>
      <t>(１円未満切り捨て)</t>
    </r>
    <rPh sb="0" eb="2">
      <t>タンカ</t>
    </rPh>
    <rPh sb="10" eb="11">
      <t>ス</t>
    </rPh>
    <phoneticPr fontId="2"/>
  </si>
  <si>
    <t>基準額
(１円未満切り捨て)</t>
    <rPh sb="0" eb="2">
      <t>キジュン</t>
    </rPh>
    <rPh sb="2" eb="3">
      <t>ガク</t>
    </rPh>
    <phoneticPr fontId="2"/>
  </si>
  <si>
    <t>所定労働分</t>
    <rPh sb="0" eb="2">
      <t>ショテイ</t>
    </rPh>
    <rPh sb="2" eb="4">
      <t>ロウドウ</t>
    </rPh>
    <rPh sb="4" eb="5">
      <t>ブン</t>
    </rPh>
    <phoneticPr fontId="2"/>
  </si>
  <si>
    <t>法定内労働分</t>
    <rPh sb="0" eb="2">
      <t>ホウテイ</t>
    </rPh>
    <rPh sb="2" eb="3">
      <t>ナイ</t>
    </rPh>
    <rPh sb="3" eb="5">
      <t>ロウドウ</t>
    </rPh>
    <rPh sb="5" eb="6">
      <t>ブン</t>
    </rPh>
    <phoneticPr fontId="2"/>
  </si>
  <si>
    <t>:</t>
    <phoneticPr fontId="2"/>
  </si>
  <si>
    <t>元請事業者名</t>
    <phoneticPr fontId="2"/>
  </si>
  <si>
    <t>労働者氏名</t>
    <phoneticPr fontId="2"/>
  </si>
  <si>
    <t>労働報酬下限額</t>
    <phoneticPr fontId="2"/>
  </si>
  <si>
    <t>最低賃金減額率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</si>
</sst>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[$-411]ggge&quot;年&quot;m&quot;月&quot;d&quot;日&quot;;@"/>
    <numFmt numFmtId="177" formatCode="00"/>
    <numFmt numFmtId="178" formatCode="#,##0.0;[Red]\-#,##0.0"/>
    <numFmt numFmtId="179" formatCode="#,##0\ &quot;円&quot;"/>
    <numFmt numFmtId="180" formatCode="#,##0\ &quot; 円&quot;"/>
    <numFmt numFmtId="181" formatCode="0.0%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4" fillId="2" borderId="0" xfId="0" applyFont="1" applyFill="1" applyProtection="1">
      <alignment vertical="center"/>
    </xf>
    <xf numFmtId="176" fontId="3" fillId="2" borderId="0" xfId="0" applyNumberFormat="1" applyFont="1" applyFill="1" applyBorder="1" applyAlignment="1" applyProtection="1">
      <alignment vertical="center"/>
    </xf>
    <xf numFmtId="0" fontId="4" fillId="2" borderId="0" xfId="0" applyFont="1" applyFill="1" applyBorder="1" applyProtection="1">
      <alignment vertical="center"/>
    </xf>
    <xf numFmtId="0" fontId="4" fillId="2" borderId="1" xfId="0" applyFont="1" applyFill="1" applyBorder="1" applyAlignment="1" applyProtection="1">
      <alignment horizontal="center" vertical="center" shrinkToFit="1"/>
    </xf>
    <xf numFmtId="176" fontId="4" fillId="2" borderId="1" xfId="0" applyNumberFormat="1" applyFont="1" applyFill="1" applyBorder="1" applyAlignment="1" applyProtection="1">
      <alignment horizontal="center" vertical="center"/>
    </xf>
    <xf numFmtId="176" fontId="4" fillId="2" borderId="0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176" fontId="4" fillId="2" borderId="0" xfId="0" applyNumberFormat="1" applyFont="1" applyFill="1" applyBorder="1" applyAlignment="1" applyProtection="1">
      <alignment vertical="center"/>
    </xf>
    <xf numFmtId="0" fontId="3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center" vertical="center" shrinkToFit="1"/>
    </xf>
    <xf numFmtId="0" fontId="4" fillId="2" borderId="1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horizontal="right" vertical="center"/>
    </xf>
    <xf numFmtId="0" fontId="4" fillId="2" borderId="0" xfId="0" applyFont="1" applyFill="1" applyAlignment="1" applyProtection="1">
      <alignment horizontal="center" vertical="center"/>
    </xf>
    <xf numFmtId="177" fontId="4" fillId="2" borderId="0" xfId="0" applyNumberFormat="1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left" vertical="center"/>
    </xf>
    <xf numFmtId="38" fontId="4" fillId="2" borderId="0" xfId="0" applyNumberFormat="1" applyFont="1" applyFill="1" applyAlignment="1" applyProtection="1">
      <alignment horizontal="center" vertical="center"/>
    </xf>
    <xf numFmtId="38" fontId="4" fillId="2" borderId="0" xfId="2" applyFont="1" applyFill="1" applyAlignment="1" applyProtection="1">
      <alignment horizontal="center" vertical="center"/>
    </xf>
    <xf numFmtId="181" fontId="4" fillId="0" borderId="2" xfId="1" applyNumberFormat="1" applyFont="1" applyFill="1" applyBorder="1" applyAlignment="1" applyProtection="1">
      <alignment horizontal="left" vertical="center" indent="1"/>
      <protection locked="0"/>
    </xf>
    <xf numFmtId="0" fontId="3" fillId="2" borderId="2" xfId="0" applyFont="1" applyFill="1" applyBorder="1" applyAlignment="1" applyProtection="1">
      <alignment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176" fontId="3" fillId="2" borderId="2" xfId="0" applyNumberFormat="1" applyFont="1" applyFill="1" applyBorder="1" applyAlignment="1" applyProtection="1">
      <alignment horizontal="center" vertical="center" wrapText="1"/>
    </xf>
    <xf numFmtId="176" fontId="3" fillId="2" borderId="2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vertical="center"/>
    </xf>
    <xf numFmtId="0" fontId="4" fillId="2" borderId="3" xfId="0" applyFont="1" applyFill="1" applyBorder="1" applyAlignment="1" applyProtection="1">
      <alignment horizontal="distributed" vertical="center" indent="2"/>
    </xf>
    <xf numFmtId="0" fontId="4" fillId="2" borderId="4" xfId="0" applyFont="1" applyFill="1" applyBorder="1" applyAlignment="1" applyProtection="1">
      <alignment horizontal="distributed" vertical="center" indent="2"/>
    </xf>
    <xf numFmtId="0" fontId="4" fillId="2" borderId="5" xfId="0" applyFont="1" applyFill="1" applyBorder="1" applyAlignment="1" applyProtection="1">
      <alignment horizontal="distributed" vertical="center" indent="2"/>
    </xf>
    <xf numFmtId="38" fontId="4" fillId="2" borderId="2" xfId="2" applyFont="1" applyFill="1" applyBorder="1" applyAlignment="1" applyProtection="1">
      <alignment horizontal="right" vertical="center" indent="1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 shrinkToFit="1"/>
    </xf>
    <xf numFmtId="0" fontId="4" fillId="2" borderId="6" xfId="0" applyFont="1" applyFill="1" applyBorder="1" applyAlignment="1" applyProtection="1">
      <alignment horizontal="center" vertical="center" shrinkToFit="1"/>
    </xf>
    <xf numFmtId="0" fontId="4" fillId="2" borderId="1" xfId="0" applyFont="1" applyFill="1" applyBorder="1" applyAlignment="1" applyProtection="1">
      <alignment horizontal="center" vertical="center" shrinkToFit="1"/>
    </xf>
    <xf numFmtId="0" fontId="4" fillId="2" borderId="7" xfId="0" applyFont="1" applyFill="1" applyBorder="1" applyAlignment="1" applyProtection="1">
      <alignment horizontal="center" vertical="center" shrinkToFit="1"/>
    </xf>
    <xf numFmtId="0" fontId="4" fillId="2" borderId="8" xfId="0" applyFont="1" applyFill="1" applyBorder="1" applyAlignment="1" applyProtection="1">
      <alignment horizontal="center" vertical="center" shrinkToFit="1"/>
    </xf>
    <xf numFmtId="0" fontId="4" fillId="2" borderId="9" xfId="0" applyFont="1" applyFill="1" applyBorder="1" applyAlignment="1" applyProtection="1">
      <alignment horizontal="center" vertical="center" shrinkToFit="1"/>
    </xf>
    <xf numFmtId="0" fontId="4" fillId="2" borderId="10" xfId="0" applyFont="1" applyFill="1" applyBorder="1" applyAlignment="1" applyProtection="1">
      <alignment horizontal="center" vertical="center" shrinkToFit="1"/>
    </xf>
    <xf numFmtId="0" fontId="4" fillId="2" borderId="6" xfId="0" applyFont="1" applyFill="1" applyBorder="1" applyAlignment="1" applyProtection="1">
      <alignment horizontal="center" vertical="center" wrapText="1" shrinkToFit="1"/>
    </xf>
    <xf numFmtId="0" fontId="4" fillId="2" borderId="1" xfId="0" applyFont="1" applyFill="1" applyBorder="1" applyAlignment="1" applyProtection="1">
      <alignment horizontal="center" vertical="center" wrapText="1" shrinkToFit="1"/>
    </xf>
    <xf numFmtId="0" fontId="4" fillId="2" borderId="3" xfId="0" applyFont="1" applyFill="1" applyBorder="1" applyAlignment="1" applyProtection="1">
      <alignment horizontal="center" vertical="center" shrinkToFit="1"/>
    </xf>
    <xf numFmtId="0" fontId="4" fillId="2" borderId="4" xfId="0" applyFont="1" applyFill="1" applyBorder="1" applyAlignment="1" applyProtection="1">
      <alignment horizontal="center" vertical="center" shrinkToFit="1"/>
    </xf>
    <xf numFmtId="0" fontId="4" fillId="2" borderId="5" xfId="0" applyFont="1" applyFill="1" applyBorder="1" applyAlignment="1" applyProtection="1">
      <alignment horizontal="center" vertical="center" shrinkToFit="1"/>
    </xf>
    <xf numFmtId="176" fontId="4" fillId="0" borderId="3" xfId="0" applyNumberFormat="1" applyFont="1" applyFill="1" applyBorder="1" applyAlignment="1" applyProtection="1">
      <alignment horizontal="center" vertical="center"/>
      <protection locked="0"/>
    </xf>
    <xf numFmtId="176" fontId="4" fillId="0" borderId="4" xfId="0" applyNumberFormat="1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</xf>
    <xf numFmtId="176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 shrinkToFit="1"/>
    </xf>
    <xf numFmtId="0" fontId="5" fillId="2" borderId="0" xfId="0" applyFont="1" applyFill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distributed" vertical="center" indent="1"/>
    </xf>
    <xf numFmtId="0" fontId="4" fillId="0" borderId="2" xfId="0" applyFont="1" applyFill="1" applyBorder="1" applyAlignment="1" applyProtection="1">
      <alignment horizontal="left" vertical="center" indent="1"/>
      <protection locked="0"/>
    </xf>
    <xf numFmtId="179" fontId="4" fillId="2" borderId="2" xfId="2" applyNumberFormat="1" applyFont="1" applyFill="1" applyBorder="1" applyAlignment="1" applyProtection="1">
      <alignment horizontal="left" vertical="center" indent="1"/>
    </xf>
    <xf numFmtId="0" fontId="4" fillId="2" borderId="3" xfId="0" applyFont="1" applyFill="1" applyBorder="1" applyAlignment="1" applyProtection="1">
      <alignment horizontal="distributed" vertical="center" indent="1" shrinkToFit="1"/>
    </xf>
    <xf numFmtId="0" fontId="4" fillId="2" borderId="4" xfId="0" applyFont="1" applyFill="1" applyBorder="1" applyAlignment="1" applyProtection="1">
      <alignment horizontal="distributed" vertical="center" indent="1" shrinkToFit="1"/>
    </xf>
    <xf numFmtId="0" fontId="4" fillId="2" borderId="5" xfId="0" applyFont="1" applyFill="1" applyBorder="1" applyAlignment="1" applyProtection="1">
      <alignment horizontal="distributed" vertical="center" indent="1" shrinkToFit="1"/>
    </xf>
    <xf numFmtId="176" fontId="4" fillId="2" borderId="6" xfId="0" applyNumberFormat="1" applyFont="1" applyFill="1" applyBorder="1" applyAlignment="1" applyProtection="1">
      <alignment horizontal="center" vertical="center"/>
    </xf>
    <xf numFmtId="176" fontId="4" fillId="2" borderId="1" xfId="0" applyNumberFormat="1" applyFont="1" applyFill="1" applyBorder="1" applyAlignment="1" applyProtection="1">
      <alignment horizontal="center" vertical="center"/>
    </xf>
    <xf numFmtId="176" fontId="4" fillId="2" borderId="7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9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176" fontId="4" fillId="2" borderId="2" xfId="0" applyNumberFormat="1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right" vertical="center"/>
      <protection locked="0"/>
    </xf>
    <xf numFmtId="0" fontId="4" fillId="0" borderId="9" xfId="0" applyFont="1" applyFill="1" applyBorder="1" applyAlignment="1" applyProtection="1">
      <alignment horizontal="right" vertical="center"/>
      <protection locked="0"/>
    </xf>
    <xf numFmtId="177" fontId="4" fillId="0" borderId="9" xfId="0" applyNumberFormat="1" applyFont="1" applyFill="1" applyBorder="1" applyAlignment="1" applyProtection="1">
      <alignment horizontal="left" vertical="center"/>
      <protection locked="0"/>
    </xf>
    <xf numFmtId="177" fontId="4" fillId="0" borderId="10" xfId="0" applyNumberFormat="1" applyFont="1" applyFill="1" applyBorder="1" applyAlignment="1" applyProtection="1">
      <alignment horizontal="left" vertical="center"/>
      <protection locked="0"/>
    </xf>
    <xf numFmtId="38" fontId="4" fillId="0" borderId="2" xfId="2" applyFont="1" applyFill="1" applyBorder="1" applyAlignment="1" applyProtection="1">
      <alignment horizontal="right" vertical="center" shrinkToFit="1"/>
      <protection locked="0"/>
    </xf>
    <xf numFmtId="178" fontId="4" fillId="2" borderId="2" xfId="2" applyNumberFormat="1" applyFont="1" applyFill="1" applyBorder="1" applyAlignment="1" applyProtection="1">
      <alignment horizontal="right" vertical="center" shrinkToFit="1"/>
    </xf>
    <xf numFmtId="0" fontId="3" fillId="2" borderId="2" xfId="0" applyFont="1" applyFill="1" applyBorder="1" applyAlignment="1" applyProtection="1">
      <alignment horizontal="center" vertical="center" textRotation="255" shrinkToFit="1"/>
    </xf>
    <xf numFmtId="178" fontId="4" fillId="2" borderId="3" xfId="2" applyNumberFormat="1" applyFont="1" applyFill="1" applyBorder="1" applyAlignment="1" applyProtection="1">
      <alignment horizontal="right" vertical="center" shrinkToFit="1"/>
    </xf>
    <xf numFmtId="178" fontId="4" fillId="2" borderId="4" xfId="2" applyNumberFormat="1" applyFont="1" applyFill="1" applyBorder="1" applyAlignment="1" applyProtection="1">
      <alignment horizontal="right" vertical="center" shrinkToFit="1"/>
    </xf>
    <xf numFmtId="178" fontId="4" fillId="2" borderId="5" xfId="2" applyNumberFormat="1" applyFont="1" applyFill="1" applyBorder="1" applyAlignment="1" applyProtection="1">
      <alignment horizontal="right" vertical="center" shrinkToFit="1"/>
    </xf>
    <xf numFmtId="38" fontId="4" fillId="2" borderId="2" xfId="2" applyFont="1" applyFill="1" applyBorder="1" applyAlignment="1" applyProtection="1">
      <alignment horizontal="right" vertical="center"/>
    </xf>
    <xf numFmtId="0" fontId="4" fillId="2" borderId="6" xfId="0" applyFont="1" applyFill="1" applyBorder="1" applyAlignment="1" applyProtection="1">
      <alignment horizontal="right" vertical="center"/>
    </xf>
    <xf numFmtId="0" fontId="4" fillId="2" borderId="1" xfId="0" applyFont="1" applyFill="1" applyBorder="1" applyAlignment="1" applyProtection="1">
      <alignment horizontal="right" vertical="center"/>
    </xf>
    <xf numFmtId="177" fontId="4" fillId="2" borderId="4" xfId="0" applyNumberFormat="1" applyFont="1" applyFill="1" applyBorder="1" applyAlignment="1" applyProtection="1">
      <alignment horizontal="left" vertical="center"/>
    </xf>
    <xf numFmtId="177" fontId="4" fillId="2" borderId="5" xfId="0" applyNumberFormat="1" applyFont="1" applyFill="1" applyBorder="1" applyAlignment="1" applyProtection="1">
      <alignment horizontal="left" vertical="center"/>
    </xf>
    <xf numFmtId="38" fontId="4" fillId="2" borderId="3" xfId="2" applyFont="1" applyFill="1" applyBorder="1" applyAlignment="1" applyProtection="1">
      <alignment horizontal="right" vertical="center" indent="4" shrinkToFit="1"/>
    </xf>
    <xf numFmtId="38" fontId="4" fillId="2" borderId="4" xfId="2" applyFont="1" applyFill="1" applyBorder="1" applyAlignment="1" applyProtection="1">
      <alignment horizontal="right" vertical="center" indent="4" shrinkToFit="1"/>
    </xf>
    <xf numFmtId="38" fontId="4" fillId="2" borderId="5" xfId="2" applyFont="1" applyFill="1" applyBorder="1" applyAlignment="1" applyProtection="1">
      <alignment horizontal="right" vertical="center" indent="4" shrinkToFit="1"/>
    </xf>
    <xf numFmtId="0" fontId="4" fillId="2" borderId="2" xfId="0" applyFont="1" applyFill="1" applyBorder="1" applyAlignment="1" applyProtection="1">
      <alignment horizontal="distributed" vertical="center" indent="2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180" fontId="4" fillId="2" borderId="2" xfId="2" applyNumberFormat="1" applyFont="1" applyFill="1" applyBorder="1" applyAlignment="1" applyProtection="1">
      <alignment horizontal="right" vertical="center" indent="1"/>
    </xf>
    <xf numFmtId="0" fontId="4" fillId="2" borderId="6" xfId="0" applyFont="1" applyFill="1" applyBorder="1" applyAlignment="1" applyProtection="1">
      <alignment horizontal="distributed" vertical="center" indent="2"/>
    </xf>
    <xf numFmtId="0" fontId="4" fillId="2" borderId="1" xfId="0" applyFont="1" applyFill="1" applyBorder="1" applyAlignment="1" applyProtection="1">
      <alignment horizontal="distributed" vertical="center" indent="2"/>
    </xf>
    <xf numFmtId="0" fontId="4" fillId="2" borderId="7" xfId="0" applyFont="1" applyFill="1" applyBorder="1" applyAlignment="1" applyProtection="1">
      <alignment horizontal="distributed" vertical="center" indent="2"/>
    </xf>
    <xf numFmtId="0" fontId="4" fillId="2" borderId="8" xfId="0" applyFont="1" applyFill="1" applyBorder="1" applyAlignment="1" applyProtection="1">
      <alignment horizontal="distributed" vertical="center" indent="2"/>
    </xf>
    <xf numFmtId="0" fontId="4" fillId="2" borderId="9" xfId="0" applyFont="1" applyFill="1" applyBorder="1" applyAlignment="1" applyProtection="1">
      <alignment horizontal="distributed" vertical="center" indent="2"/>
    </xf>
    <xf numFmtId="0" fontId="4" fillId="2" borderId="10" xfId="0" applyFont="1" applyFill="1" applyBorder="1" applyAlignment="1" applyProtection="1">
      <alignment horizontal="distributed" vertical="center" indent="2"/>
    </xf>
    <xf numFmtId="0" fontId="4" fillId="3" borderId="6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9" xfId="0" applyFont="1" applyFill="1" applyBorder="1" applyAlignment="1" applyProtection="1">
      <alignment horizontal="center" vertical="center"/>
    </xf>
    <xf numFmtId="0" fontId="4" fillId="3" borderId="10" xfId="0" applyFont="1" applyFill="1" applyBorder="1" applyAlignment="1" applyProtection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37"/>
  <sheetViews>
    <sheetView tabSelected="1" zoomScaleNormal="100" zoomScaleSheetLayoutView="100" workbookViewId="0">
      <selection activeCell="Z32" sqref="Z32:AM32"/>
    </sheetView>
  </sheetViews>
  <sheetFormatPr defaultColWidth="3.375" defaultRowHeight="24" customHeight="1"/>
  <cols>
    <col min="1" max="78" width="1.25" style="1" customWidth="1"/>
    <col min="79" max="95" width="3.125" style="1" customWidth="1"/>
    <col min="96" max="16384" width="3.375" style="1"/>
  </cols>
  <sheetData>
    <row r="1" spans="1:95" ht="24" customHeight="1">
      <c r="A1" s="51" t="s">
        <v>41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  <c r="BM1" s="51"/>
      <c r="BN1" s="51"/>
      <c r="BO1" s="51"/>
      <c r="BP1" s="51"/>
      <c r="BQ1" s="51"/>
      <c r="BR1" s="51"/>
      <c r="BS1" s="51"/>
      <c r="BT1" s="51"/>
      <c r="BU1" s="51"/>
      <c r="BV1" s="51"/>
      <c r="BW1" s="51"/>
      <c r="BX1" s="51"/>
      <c r="BY1" s="51"/>
    </row>
    <row r="2" spans="1:95" ht="24" customHeigh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  <c r="BQ2" s="51"/>
      <c r="BR2" s="51"/>
      <c r="BS2" s="51"/>
      <c r="BT2" s="51"/>
      <c r="BU2" s="51"/>
      <c r="BV2" s="51"/>
      <c r="BW2" s="51"/>
      <c r="BX2" s="51"/>
      <c r="BY2" s="51"/>
    </row>
    <row r="3" spans="1:95" ht="24" customHeight="1">
      <c r="A3" s="1" t="s">
        <v>26</v>
      </c>
      <c r="CA3" s="1" t="s">
        <v>30</v>
      </c>
    </row>
    <row r="4" spans="1:95" ht="24" customHeight="1">
      <c r="A4" s="52" t="s">
        <v>42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CA4" s="27" t="s">
        <v>31</v>
      </c>
      <c r="CB4" s="27"/>
      <c r="CC4" s="27"/>
      <c r="CD4" s="27"/>
      <c r="CE4" s="27"/>
      <c r="CF4" s="27" t="s">
        <v>32</v>
      </c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</row>
    <row r="5" spans="1:95" ht="24" customHeight="1">
      <c r="A5" s="52" t="s">
        <v>76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CA5" s="27" t="s">
        <v>33</v>
      </c>
      <c r="CB5" s="27"/>
      <c r="CC5" s="27"/>
      <c r="CD5" s="27"/>
      <c r="CE5" s="27"/>
      <c r="CF5" s="28" t="s">
        <v>34</v>
      </c>
      <c r="CG5" s="28"/>
      <c r="CH5" s="28"/>
      <c r="CI5" s="28"/>
      <c r="CJ5" s="28"/>
      <c r="CK5" s="28"/>
      <c r="CL5" s="28"/>
      <c r="CM5" s="28"/>
      <c r="CN5" s="28"/>
      <c r="CO5" s="28"/>
      <c r="CP5" s="28"/>
      <c r="CQ5" s="28"/>
    </row>
    <row r="6" spans="1:95" ht="24" customHeight="1">
      <c r="A6" s="52" t="s">
        <v>43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46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8" t="s">
        <v>60</v>
      </c>
      <c r="AY6" s="48"/>
      <c r="AZ6" s="48"/>
      <c r="BA6" s="48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9"/>
      <c r="CA6" s="26" t="s">
        <v>35</v>
      </c>
      <c r="CB6" s="26"/>
      <c r="CC6" s="26"/>
      <c r="CD6" s="26"/>
      <c r="CE6" s="26"/>
      <c r="CF6" s="21" t="s">
        <v>46</v>
      </c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</row>
    <row r="7" spans="1:95" ht="24" customHeight="1">
      <c r="A7" s="52" t="s">
        <v>77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CA7" s="26"/>
      <c r="CB7" s="26"/>
      <c r="CC7" s="26"/>
      <c r="CD7" s="26"/>
      <c r="CE7" s="26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</row>
    <row r="8" spans="1:95" ht="24" customHeight="1">
      <c r="A8" s="52" t="s">
        <v>79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CA8" s="27" t="s">
        <v>57</v>
      </c>
      <c r="CB8" s="27"/>
      <c r="CC8" s="27"/>
      <c r="CD8" s="27"/>
      <c r="CE8" s="27"/>
      <c r="CF8" s="21" t="s">
        <v>58</v>
      </c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</row>
    <row r="9" spans="1:95" ht="24" customHeight="1">
      <c r="A9" s="52" t="s">
        <v>78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4">
        <v>1107</v>
      </c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  <c r="BM9" s="54"/>
      <c r="BN9" s="54"/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4"/>
      <c r="CA9" s="27"/>
      <c r="CB9" s="27"/>
      <c r="CC9" s="27"/>
      <c r="CD9" s="27"/>
      <c r="CE9" s="27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</row>
    <row r="10" spans="1:95" ht="24" customHeight="1">
      <c r="A10" s="52" t="s">
        <v>44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CA10" s="27" t="s">
        <v>36</v>
      </c>
      <c r="CB10" s="27"/>
      <c r="CC10" s="27"/>
      <c r="CD10" s="27"/>
      <c r="CE10" s="27"/>
      <c r="CF10" s="28" t="s">
        <v>47</v>
      </c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</row>
    <row r="11" spans="1:95" ht="24" customHeight="1">
      <c r="A11" s="55" t="s">
        <v>45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7"/>
      <c r="Z11" s="46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8" t="s">
        <v>61</v>
      </c>
      <c r="AY11" s="48"/>
      <c r="AZ11" s="48"/>
      <c r="BA11" s="48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9"/>
      <c r="CA11" s="2"/>
      <c r="CB11" s="3"/>
    </row>
    <row r="12" spans="1:95" ht="24" customHeight="1">
      <c r="A12" s="43" t="s">
        <v>9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5"/>
      <c r="Z12" s="46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8" t="s">
        <v>62</v>
      </c>
      <c r="AY12" s="48"/>
      <c r="AZ12" s="48"/>
      <c r="BA12" s="48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9"/>
    </row>
    <row r="13" spans="1:95" ht="24" customHeight="1">
      <c r="A13" s="50" t="s">
        <v>3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46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8" t="s">
        <v>63</v>
      </c>
      <c r="AY13" s="48"/>
      <c r="AZ13" s="48"/>
      <c r="BA13" s="48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9"/>
      <c r="CA13" s="8" t="s">
        <v>37</v>
      </c>
      <c r="CB13" s="9"/>
    </row>
    <row r="14" spans="1:95" ht="24" customHeight="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5"/>
      <c r="AA14" s="5"/>
      <c r="AB14" s="5"/>
      <c r="AC14" s="5"/>
      <c r="AD14" s="5"/>
      <c r="AE14" s="5"/>
      <c r="AF14" s="5"/>
      <c r="AG14" s="5"/>
      <c r="AH14" s="5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7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CA14" s="26" t="s">
        <v>31</v>
      </c>
      <c r="CB14" s="26"/>
      <c r="CC14" s="26"/>
      <c r="CD14" s="26"/>
      <c r="CE14" s="26"/>
      <c r="CF14" s="26"/>
      <c r="CG14" s="26"/>
      <c r="CH14" s="26"/>
      <c r="CI14" s="26"/>
      <c r="CJ14" s="22" t="s">
        <v>32</v>
      </c>
      <c r="CK14" s="23"/>
      <c r="CL14" s="23"/>
      <c r="CM14" s="23"/>
      <c r="CN14" s="23"/>
      <c r="CO14" s="23"/>
      <c r="CP14" s="23"/>
      <c r="CQ14" s="24"/>
    </row>
    <row r="15" spans="1:95" ht="24" customHeight="1">
      <c r="A15" s="1" t="s">
        <v>29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7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CA15" s="25" t="s">
        <v>48</v>
      </c>
      <c r="CB15" s="25"/>
      <c r="CC15" s="25"/>
      <c r="CD15" s="25"/>
      <c r="CE15" s="25"/>
      <c r="CF15" s="25"/>
      <c r="CG15" s="25"/>
      <c r="CH15" s="25"/>
      <c r="CI15" s="25"/>
      <c r="CJ15" s="21" t="s">
        <v>53</v>
      </c>
      <c r="CK15" s="21"/>
      <c r="CL15" s="21"/>
      <c r="CM15" s="21"/>
      <c r="CN15" s="21"/>
      <c r="CO15" s="21"/>
      <c r="CP15" s="21"/>
      <c r="CQ15" s="21"/>
    </row>
    <row r="16" spans="1:95" ht="24" customHeight="1">
      <c r="A16" s="35" t="s">
        <v>16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7"/>
      <c r="Z16" s="58" t="s">
        <v>17</v>
      </c>
      <c r="AA16" s="59"/>
      <c r="AB16" s="59"/>
      <c r="AC16" s="59"/>
      <c r="AD16" s="59"/>
      <c r="AE16" s="59"/>
      <c r="AF16" s="59"/>
      <c r="AG16" s="59"/>
      <c r="AH16" s="60"/>
      <c r="AI16" s="64" t="s">
        <v>18</v>
      </c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33" t="s">
        <v>64</v>
      </c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CA16" s="25" t="s">
        <v>49</v>
      </c>
      <c r="CB16" s="25"/>
      <c r="CC16" s="25"/>
      <c r="CD16" s="25"/>
      <c r="CE16" s="25"/>
      <c r="CF16" s="25"/>
      <c r="CG16" s="25"/>
      <c r="CH16" s="25"/>
      <c r="CI16" s="25"/>
      <c r="CJ16" s="21" t="s">
        <v>54</v>
      </c>
      <c r="CK16" s="21"/>
      <c r="CL16" s="21"/>
      <c r="CM16" s="21"/>
      <c r="CN16" s="21"/>
      <c r="CO16" s="21"/>
      <c r="CP16" s="21"/>
      <c r="CQ16" s="21"/>
    </row>
    <row r="17" spans="1:95" ht="24" customHeight="1">
      <c r="A17" s="38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40"/>
      <c r="Z17" s="61"/>
      <c r="AA17" s="62"/>
      <c r="AB17" s="62"/>
      <c r="AC17" s="62"/>
      <c r="AD17" s="62"/>
      <c r="AE17" s="62"/>
      <c r="AF17" s="62"/>
      <c r="AG17" s="62"/>
      <c r="AH17" s="63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 t="s">
        <v>65</v>
      </c>
      <c r="BF17" s="64"/>
      <c r="BG17" s="64"/>
      <c r="BH17" s="64"/>
      <c r="BI17" s="64"/>
      <c r="BJ17" s="64"/>
      <c r="BK17" s="64"/>
      <c r="BL17" s="64"/>
      <c r="BM17" s="64"/>
      <c r="BN17" s="64"/>
      <c r="BO17" s="64" t="s">
        <v>19</v>
      </c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CA17" s="25"/>
      <c r="CB17" s="25"/>
      <c r="CC17" s="25"/>
      <c r="CD17" s="25"/>
      <c r="CE17" s="25"/>
      <c r="CF17" s="25"/>
      <c r="CG17" s="25"/>
      <c r="CH17" s="25"/>
      <c r="CI17" s="25"/>
      <c r="CJ17" s="21"/>
      <c r="CK17" s="21"/>
      <c r="CL17" s="21"/>
      <c r="CM17" s="21"/>
      <c r="CN17" s="21"/>
      <c r="CO17" s="21"/>
      <c r="CP17" s="21"/>
      <c r="CQ17" s="21"/>
    </row>
    <row r="18" spans="1:95" ht="24" customHeight="1">
      <c r="A18" s="55" t="s">
        <v>10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7"/>
      <c r="Z18" s="65"/>
      <c r="AA18" s="66"/>
      <c r="AB18" s="66"/>
      <c r="AC18" s="66"/>
      <c r="AD18" s="48" t="s">
        <v>67</v>
      </c>
      <c r="AE18" s="48"/>
      <c r="AF18" s="67"/>
      <c r="AG18" s="67"/>
      <c r="AH18" s="68"/>
      <c r="AI18" s="55" t="s">
        <v>11</v>
      </c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69"/>
      <c r="BF18" s="69"/>
      <c r="BG18" s="69"/>
      <c r="BH18" s="69"/>
      <c r="BI18" s="69"/>
      <c r="BJ18" s="69"/>
      <c r="BK18" s="69"/>
      <c r="BL18" s="69"/>
      <c r="BM18" s="69"/>
      <c r="BN18" s="69"/>
      <c r="BO18" s="70">
        <f>IF(AND($Z$18="",$AF$18=""),0,BE18*($Z$19+$AF$19/60)/($Z$18+$AF$18/60))</f>
        <v>0</v>
      </c>
      <c r="BP18" s="70"/>
      <c r="BQ18" s="70"/>
      <c r="BR18" s="70"/>
      <c r="BS18" s="70"/>
      <c r="BT18" s="70"/>
      <c r="BU18" s="70"/>
      <c r="BV18" s="70"/>
      <c r="BW18" s="70"/>
      <c r="BX18" s="70"/>
      <c r="BY18" s="70"/>
      <c r="CA18" s="25" t="s">
        <v>50</v>
      </c>
      <c r="CB18" s="25"/>
      <c r="CC18" s="25"/>
      <c r="CD18" s="25"/>
      <c r="CE18" s="25"/>
      <c r="CF18" s="25"/>
      <c r="CG18" s="25"/>
      <c r="CH18" s="25"/>
      <c r="CI18" s="25"/>
      <c r="CJ18" s="21" t="s">
        <v>55</v>
      </c>
      <c r="CK18" s="21"/>
      <c r="CL18" s="21"/>
      <c r="CM18" s="21"/>
      <c r="CN18" s="21"/>
      <c r="CO18" s="21"/>
      <c r="CP18" s="21"/>
      <c r="CQ18" s="21"/>
    </row>
    <row r="19" spans="1:95" ht="24" customHeight="1">
      <c r="A19" s="71" t="s">
        <v>25</v>
      </c>
      <c r="B19" s="71"/>
      <c r="C19" s="71"/>
      <c r="D19" s="50" t="s">
        <v>68</v>
      </c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65"/>
      <c r="AA19" s="66"/>
      <c r="AB19" s="66"/>
      <c r="AC19" s="66"/>
      <c r="AD19" s="48" t="s">
        <v>66</v>
      </c>
      <c r="AE19" s="48"/>
      <c r="AF19" s="67"/>
      <c r="AG19" s="67"/>
      <c r="AH19" s="68"/>
      <c r="AI19" s="35" t="s">
        <v>12</v>
      </c>
      <c r="AJ19" s="36"/>
      <c r="AK19" s="36"/>
      <c r="AL19" s="36"/>
      <c r="AM19" s="36"/>
      <c r="AN19" s="36"/>
      <c r="AO19" s="37"/>
      <c r="AP19" s="55" t="s">
        <v>13</v>
      </c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69"/>
      <c r="BF19" s="69"/>
      <c r="BG19" s="69"/>
      <c r="BH19" s="69"/>
      <c r="BI19" s="69"/>
      <c r="BJ19" s="69"/>
      <c r="BK19" s="69"/>
      <c r="BL19" s="69"/>
      <c r="BM19" s="69"/>
      <c r="BN19" s="69"/>
      <c r="BO19" s="72">
        <f>IF(AND($Z$18="",$AF$18=""),0,BE19*($Z$19+$AF$19/60)/($Z$18+$AF$18/60))</f>
        <v>0</v>
      </c>
      <c r="BP19" s="73"/>
      <c r="BQ19" s="73"/>
      <c r="BR19" s="73"/>
      <c r="BS19" s="73"/>
      <c r="BT19" s="73"/>
      <c r="BU19" s="73"/>
      <c r="BV19" s="73"/>
      <c r="BW19" s="73"/>
      <c r="BX19" s="73"/>
      <c r="BY19" s="74"/>
      <c r="CA19" s="25"/>
      <c r="CB19" s="25"/>
      <c r="CC19" s="25"/>
      <c r="CD19" s="25"/>
      <c r="CE19" s="25"/>
      <c r="CF19" s="25"/>
      <c r="CG19" s="25"/>
      <c r="CH19" s="25"/>
      <c r="CI19" s="25"/>
      <c r="CJ19" s="21"/>
      <c r="CK19" s="21"/>
      <c r="CL19" s="21"/>
      <c r="CM19" s="21"/>
      <c r="CN19" s="21"/>
      <c r="CO19" s="21"/>
      <c r="CP19" s="21"/>
      <c r="CQ19" s="21"/>
    </row>
    <row r="20" spans="1:95" ht="24" customHeight="1">
      <c r="A20" s="71"/>
      <c r="B20" s="71"/>
      <c r="C20" s="71"/>
      <c r="D20" s="71" t="s">
        <v>4</v>
      </c>
      <c r="E20" s="71"/>
      <c r="F20" s="71"/>
      <c r="G20" s="52" t="s">
        <v>5</v>
      </c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65"/>
      <c r="AA20" s="66"/>
      <c r="AB20" s="66"/>
      <c r="AC20" s="66"/>
      <c r="AD20" s="48" t="s">
        <v>66</v>
      </c>
      <c r="AE20" s="48"/>
      <c r="AF20" s="67"/>
      <c r="AG20" s="67"/>
      <c r="AH20" s="68"/>
      <c r="AI20" s="38"/>
      <c r="AJ20" s="39"/>
      <c r="AK20" s="39"/>
      <c r="AL20" s="39"/>
      <c r="AM20" s="39"/>
      <c r="AN20" s="39"/>
      <c r="AO20" s="40"/>
      <c r="AP20" s="43" t="s">
        <v>14</v>
      </c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5"/>
      <c r="BE20" s="69"/>
      <c r="BF20" s="69"/>
      <c r="BG20" s="69"/>
      <c r="BH20" s="69"/>
      <c r="BI20" s="69"/>
      <c r="BJ20" s="69"/>
      <c r="BK20" s="69"/>
      <c r="BL20" s="69"/>
      <c r="BM20" s="69"/>
      <c r="BN20" s="69"/>
      <c r="BO20" s="70">
        <f>BE20</f>
        <v>0</v>
      </c>
      <c r="BP20" s="70"/>
      <c r="BQ20" s="70"/>
      <c r="BR20" s="70"/>
      <c r="BS20" s="70"/>
      <c r="BT20" s="70"/>
      <c r="BU20" s="70"/>
      <c r="BV20" s="70"/>
      <c r="BW20" s="70"/>
      <c r="BX20" s="70"/>
      <c r="BY20" s="70"/>
      <c r="CA20" s="25" t="s">
        <v>51</v>
      </c>
      <c r="CB20" s="25"/>
      <c r="CC20" s="25"/>
      <c r="CD20" s="25"/>
      <c r="CE20" s="25"/>
      <c r="CF20" s="25"/>
      <c r="CG20" s="25"/>
      <c r="CH20" s="25"/>
      <c r="CI20" s="25"/>
      <c r="CJ20" s="21" t="s">
        <v>52</v>
      </c>
      <c r="CK20" s="21"/>
      <c r="CL20" s="21"/>
      <c r="CM20" s="21"/>
      <c r="CN20" s="21"/>
      <c r="CO20" s="21"/>
      <c r="CP20" s="21"/>
      <c r="CQ20" s="21"/>
    </row>
    <row r="21" spans="1:95" ht="24" customHeight="1">
      <c r="A21" s="71"/>
      <c r="B21" s="71"/>
      <c r="C21" s="71"/>
      <c r="D21" s="71"/>
      <c r="E21" s="71"/>
      <c r="F21" s="71"/>
      <c r="G21" s="52" t="s">
        <v>6</v>
      </c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65"/>
      <c r="AA21" s="66"/>
      <c r="AB21" s="66"/>
      <c r="AC21" s="66"/>
      <c r="AD21" s="48" t="s">
        <v>69</v>
      </c>
      <c r="AE21" s="48"/>
      <c r="AF21" s="67"/>
      <c r="AG21" s="67"/>
      <c r="AH21" s="68"/>
      <c r="AI21" s="55" t="s">
        <v>59</v>
      </c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7"/>
      <c r="BE21" s="69"/>
      <c r="BF21" s="69"/>
      <c r="BG21" s="69"/>
      <c r="BH21" s="69"/>
      <c r="BI21" s="69"/>
      <c r="BJ21" s="69"/>
      <c r="BK21" s="69"/>
      <c r="BL21" s="69"/>
      <c r="BM21" s="69"/>
      <c r="BN21" s="69"/>
      <c r="BO21" s="70">
        <f>BE21</f>
        <v>0</v>
      </c>
      <c r="BP21" s="70"/>
      <c r="BQ21" s="70"/>
      <c r="BR21" s="70"/>
      <c r="BS21" s="70"/>
      <c r="BT21" s="70"/>
      <c r="BU21" s="70"/>
      <c r="BV21" s="70"/>
      <c r="BW21" s="70"/>
      <c r="BX21" s="70"/>
      <c r="BY21" s="70"/>
      <c r="CA21" s="25"/>
      <c r="CB21" s="25"/>
      <c r="CC21" s="25"/>
      <c r="CD21" s="25"/>
      <c r="CE21" s="25"/>
      <c r="CF21" s="25"/>
      <c r="CG21" s="25"/>
      <c r="CH21" s="25"/>
      <c r="CI21" s="25"/>
      <c r="CJ21" s="21"/>
      <c r="CK21" s="21"/>
      <c r="CL21" s="21"/>
      <c r="CM21" s="21"/>
      <c r="CN21" s="21"/>
      <c r="CO21" s="21"/>
      <c r="CP21" s="21"/>
      <c r="CQ21" s="21"/>
    </row>
    <row r="22" spans="1:95" ht="24" customHeight="1">
      <c r="A22" s="71"/>
      <c r="B22" s="71"/>
      <c r="C22" s="71"/>
      <c r="D22" s="71"/>
      <c r="E22" s="71"/>
      <c r="F22" s="71"/>
      <c r="G22" s="52" t="s">
        <v>7</v>
      </c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65"/>
      <c r="AA22" s="66"/>
      <c r="AB22" s="66"/>
      <c r="AC22" s="66"/>
      <c r="AD22" s="48" t="s">
        <v>69</v>
      </c>
      <c r="AE22" s="48"/>
      <c r="AF22" s="67"/>
      <c r="AG22" s="67"/>
      <c r="AH22" s="68"/>
      <c r="AI22" s="55" t="s">
        <v>15</v>
      </c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69"/>
      <c r="BF22" s="69"/>
      <c r="BG22" s="69"/>
      <c r="BH22" s="69"/>
      <c r="BI22" s="69"/>
      <c r="BJ22" s="69"/>
      <c r="BK22" s="69"/>
      <c r="BL22" s="69"/>
      <c r="BM22" s="69"/>
      <c r="BN22" s="69"/>
      <c r="BO22" s="72">
        <f>IF(AND($Z$18="",$AF$18=""),0,BE22*($Z$19+$AF$19/60)/($Z$18+$AF$18/60))</f>
        <v>0</v>
      </c>
      <c r="BP22" s="73"/>
      <c r="BQ22" s="73"/>
      <c r="BR22" s="73"/>
      <c r="BS22" s="73"/>
      <c r="BT22" s="73"/>
      <c r="BU22" s="73"/>
      <c r="BV22" s="73"/>
      <c r="BW22" s="73"/>
      <c r="BX22" s="73"/>
      <c r="BY22" s="74"/>
    </row>
    <row r="23" spans="1:95" ht="24" customHeight="1">
      <c r="A23" s="71"/>
      <c r="B23" s="71"/>
      <c r="C23" s="71"/>
      <c r="D23" s="71"/>
      <c r="E23" s="71"/>
      <c r="F23" s="71"/>
      <c r="G23" s="52" t="s">
        <v>8</v>
      </c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65"/>
      <c r="AA23" s="66"/>
      <c r="AB23" s="66"/>
      <c r="AC23" s="66"/>
      <c r="AD23" s="48" t="s">
        <v>69</v>
      </c>
      <c r="AE23" s="48"/>
      <c r="AF23" s="67"/>
      <c r="AG23" s="67"/>
      <c r="AH23" s="68"/>
      <c r="AI23" s="43" t="s">
        <v>70</v>
      </c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5"/>
      <c r="BO23" s="75">
        <f>ROUNDUP(SUM(BO18:BY22),0)</f>
        <v>0</v>
      </c>
      <c r="BP23" s="75"/>
      <c r="BQ23" s="75"/>
      <c r="BR23" s="75"/>
      <c r="BS23" s="75"/>
      <c r="BT23" s="75"/>
      <c r="BU23" s="75"/>
      <c r="BV23" s="75"/>
      <c r="BW23" s="75"/>
      <c r="BX23" s="75"/>
      <c r="BY23" s="75"/>
      <c r="CA23" s="1" t="s">
        <v>38</v>
      </c>
    </row>
    <row r="24" spans="1:95" ht="24" customHeight="1">
      <c r="CA24" s="27" t="s">
        <v>31</v>
      </c>
      <c r="CB24" s="27"/>
      <c r="CC24" s="27"/>
      <c r="CD24" s="27"/>
      <c r="CE24" s="27"/>
      <c r="CF24" s="27" t="s">
        <v>39</v>
      </c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</row>
    <row r="25" spans="1:95" ht="24" customHeight="1">
      <c r="A25" s="1" t="s">
        <v>27</v>
      </c>
      <c r="CA25" s="26" t="s">
        <v>13</v>
      </c>
      <c r="CB25" s="26"/>
      <c r="CC25" s="26"/>
      <c r="CD25" s="26"/>
      <c r="CE25" s="26"/>
      <c r="CF25" s="21" t="s">
        <v>56</v>
      </c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</row>
    <row r="26" spans="1:95" ht="24" customHeight="1">
      <c r="A26" s="33" t="s">
        <v>23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4" t="s">
        <v>71</v>
      </c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5" t="s">
        <v>17</v>
      </c>
      <c r="AO26" s="36"/>
      <c r="AP26" s="36"/>
      <c r="AQ26" s="36"/>
      <c r="AR26" s="36"/>
      <c r="AS26" s="36"/>
      <c r="AT26" s="36"/>
      <c r="AU26" s="36"/>
      <c r="AV26" s="37"/>
      <c r="AW26" s="41" t="s">
        <v>72</v>
      </c>
      <c r="AX26" s="42"/>
      <c r="AY26" s="42"/>
      <c r="AZ26" s="42"/>
      <c r="BA26" s="42"/>
      <c r="BB26" s="42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7"/>
      <c r="CA26" s="26"/>
      <c r="CB26" s="26"/>
      <c r="CC26" s="26"/>
      <c r="CD26" s="26"/>
      <c r="CE26" s="26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</row>
    <row r="27" spans="1:95" ht="24" customHeight="1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8"/>
      <c r="AO27" s="39"/>
      <c r="AP27" s="39"/>
      <c r="AQ27" s="39"/>
      <c r="AR27" s="39"/>
      <c r="AS27" s="39"/>
      <c r="AT27" s="39"/>
      <c r="AU27" s="39"/>
      <c r="AV27" s="40"/>
      <c r="AW27" s="38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39"/>
      <c r="BP27" s="39"/>
      <c r="BQ27" s="39"/>
      <c r="BR27" s="39"/>
      <c r="BS27" s="39"/>
      <c r="BT27" s="39"/>
      <c r="BU27" s="39"/>
      <c r="BV27" s="39"/>
      <c r="BW27" s="39"/>
      <c r="BX27" s="39"/>
      <c r="BY27" s="40"/>
      <c r="CA27" s="26"/>
      <c r="CB27" s="26"/>
      <c r="CC27" s="26"/>
      <c r="CD27" s="26"/>
      <c r="CE27" s="26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</row>
    <row r="28" spans="1:95" ht="24" customHeight="1">
      <c r="A28" s="29" t="s">
        <v>73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1"/>
      <c r="Z28" s="32">
        <f>Z9</f>
        <v>1107</v>
      </c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76">
        <f>Z19</f>
        <v>0</v>
      </c>
      <c r="AO28" s="77"/>
      <c r="AP28" s="77"/>
      <c r="AQ28" s="77"/>
      <c r="AR28" s="48" t="s">
        <v>67</v>
      </c>
      <c r="AS28" s="48"/>
      <c r="AT28" s="78">
        <f>AF19</f>
        <v>0</v>
      </c>
      <c r="AU28" s="78"/>
      <c r="AV28" s="79"/>
      <c r="AW28" s="80">
        <f>IF(Z$9="","",ROUNDDOWN(Z28*(AN28+AT28/60),0))</f>
        <v>0</v>
      </c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  <c r="BM28" s="81"/>
      <c r="BN28" s="81"/>
      <c r="BO28" s="81"/>
      <c r="BP28" s="81"/>
      <c r="BQ28" s="81"/>
      <c r="BR28" s="81"/>
      <c r="BS28" s="81"/>
      <c r="BT28" s="81"/>
      <c r="BU28" s="81"/>
      <c r="BV28" s="81"/>
      <c r="BW28" s="81"/>
      <c r="BX28" s="81"/>
      <c r="BY28" s="82"/>
      <c r="CA28" s="26"/>
      <c r="CB28" s="26"/>
      <c r="CC28" s="26"/>
      <c r="CD28" s="26"/>
      <c r="CE28" s="26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</row>
    <row r="29" spans="1:95" ht="24" customHeight="1">
      <c r="A29" s="83" t="s">
        <v>74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32">
        <f>Z28</f>
        <v>1107</v>
      </c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76">
        <f>Z20</f>
        <v>0</v>
      </c>
      <c r="AO29" s="77"/>
      <c r="AP29" s="77"/>
      <c r="AQ29" s="77"/>
      <c r="AR29" s="48" t="s">
        <v>75</v>
      </c>
      <c r="AS29" s="48"/>
      <c r="AT29" s="78">
        <f>AF20</f>
        <v>0</v>
      </c>
      <c r="AU29" s="78"/>
      <c r="AV29" s="79"/>
      <c r="AW29" s="80">
        <f>IF(Z$9="","",ROUNDDOWN(Z29*(AN29+AT29/60),0))</f>
        <v>0</v>
      </c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1"/>
      <c r="BM29" s="81"/>
      <c r="BN29" s="81"/>
      <c r="BO29" s="81"/>
      <c r="BP29" s="81"/>
      <c r="BQ29" s="81"/>
      <c r="BR29" s="81"/>
      <c r="BS29" s="81"/>
      <c r="BT29" s="81"/>
      <c r="BU29" s="81"/>
      <c r="BV29" s="81"/>
      <c r="BW29" s="81"/>
      <c r="BX29" s="81"/>
      <c r="BY29" s="82"/>
      <c r="CA29" s="26" t="s">
        <v>14</v>
      </c>
      <c r="CB29" s="26"/>
      <c r="CC29" s="26"/>
      <c r="CD29" s="26"/>
      <c r="CE29" s="26"/>
      <c r="CF29" s="21" t="s">
        <v>40</v>
      </c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</row>
    <row r="30" spans="1:95" ht="24" customHeight="1">
      <c r="A30" s="83" t="s">
        <v>20</v>
      </c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32">
        <f>ROUNDDOWN(Z28*1.25,0)</f>
        <v>1383</v>
      </c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76">
        <f>Z21</f>
        <v>0</v>
      </c>
      <c r="AO30" s="77"/>
      <c r="AP30" s="77"/>
      <c r="AQ30" s="77"/>
      <c r="AR30" s="48" t="s">
        <v>69</v>
      </c>
      <c r="AS30" s="48"/>
      <c r="AT30" s="78">
        <f>AF21</f>
        <v>0</v>
      </c>
      <c r="AU30" s="78"/>
      <c r="AV30" s="79"/>
      <c r="AW30" s="80">
        <f>IF(Z$9="","",ROUNDDOWN(Z30*(AN30+AT30/60),0))</f>
        <v>0</v>
      </c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1"/>
      <c r="BM30" s="81"/>
      <c r="BN30" s="81"/>
      <c r="BO30" s="81"/>
      <c r="BP30" s="81"/>
      <c r="BQ30" s="81"/>
      <c r="BR30" s="81"/>
      <c r="BS30" s="81"/>
      <c r="BT30" s="81"/>
      <c r="BU30" s="81"/>
      <c r="BV30" s="81"/>
      <c r="BW30" s="81"/>
      <c r="BX30" s="81"/>
      <c r="BY30" s="82"/>
      <c r="CA30" s="26"/>
      <c r="CB30" s="26"/>
      <c r="CC30" s="26"/>
      <c r="CD30" s="26"/>
      <c r="CE30" s="26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</row>
    <row r="31" spans="1:95" ht="24" customHeight="1">
      <c r="A31" s="83" t="s">
        <v>21</v>
      </c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32">
        <f>ROUNDDOWN(Z28*1.35,0)</f>
        <v>1494</v>
      </c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76">
        <f>Z22</f>
        <v>0</v>
      </c>
      <c r="AO31" s="77"/>
      <c r="AP31" s="77"/>
      <c r="AQ31" s="77"/>
      <c r="AR31" s="48" t="s">
        <v>69</v>
      </c>
      <c r="AS31" s="48"/>
      <c r="AT31" s="78">
        <f>AF22</f>
        <v>0</v>
      </c>
      <c r="AU31" s="78"/>
      <c r="AV31" s="79"/>
      <c r="AW31" s="80">
        <f>IF(Z$9="","",ROUNDDOWN(Z31*(AN31+AT31/60),0))</f>
        <v>0</v>
      </c>
      <c r="AX31" s="81"/>
      <c r="AY31" s="81"/>
      <c r="AZ31" s="81"/>
      <c r="BA31" s="81"/>
      <c r="BB31" s="81"/>
      <c r="BC31" s="81"/>
      <c r="BD31" s="81"/>
      <c r="BE31" s="81"/>
      <c r="BF31" s="81"/>
      <c r="BG31" s="81"/>
      <c r="BH31" s="81"/>
      <c r="BI31" s="81"/>
      <c r="BJ31" s="81"/>
      <c r="BK31" s="81"/>
      <c r="BL31" s="81"/>
      <c r="BM31" s="81"/>
      <c r="BN31" s="81"/>
      <c r="BO31" s="81"/>
      <c r="BP31" s="81"/>
      <c r="BQ31" s="81"/>
      <c r="BR31" s="81"/>
      <c r="BS31" s="81"/>
      <c r="BT31" s="81"/>
      <c r="BU31" s="81"/>
      <c r="BV31" s="81"/>
      <c r="BW31" s="81"/>
      <c r="BX31" s="81"/>
      <c r="BY31" s="82"/>
    </row>
    <row r="32" spans="1:95" ht="24" customHeight="1">
      <c r="A32" s="83" t="s">
        <v>22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32">
        <f>ROUNDDOWN(Z28*0.25,0)</f>
        <v>276</v>
      </c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76">
        <f>Z23</f>
        <v>0</v>
      </c>
      <c r="AO32" s="77"/>
      <c r="AP32" s="77"/>
      <c r="AQ32" s="77"/>
      <c r="AR32" s="48" t="s">
        <v>69</v>
      </c>
      <c r="AS32" s="48"/>
      <c r="AT32" s="78">
        <f>AF23</f>
        <v>0</v>
      </c>
      <c r="AU32" s="78"/>
      <c r="AV32" s="79"/>
      <c r="AW32" s="80">
        <f>IF(Z$9="","",ROUNDDOWN(Z32*(AN32+AT32/60),0))</f>
        <v>0</v>
      </c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1"/>
      <c r="BM32" s="81"/>
      <c r="BN32" s="81"/>
      <c r="BO32" s="81"/>
      <c r="BP32" s="81"/>
      <c r="BQ32" s="81"/>
      <c r="BR32" s="81"/>
      <c r="BS32" s="81"/>
      <c r="BT32" s="81"/>
      <c r="BU32" s="81"/>
      <c r="BV32" s="81"/>
      <c r="BW32" s="81"/>
      <c r="BX32" s="81"/>
      <c r="BY32" s="82"/>
    </row>
    <row r="33" spans="1:77" ht="24" customHeight="1">
      <c r="A33" s="84" t="s">
        <v>24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85"/>
      <c r="AW33" s="80">
        <f>SUM(AW28:BY32)</f>
        <v>0</v>
      </c>
      <c r="AX33" s="81"/>
      <c r="AY33" s="81"/>
      <c r="AZ33" s="81"/>
      <c r="BA33" s="81"/>
      <c r="BB33" s="81"/>
      <c r="BC33" s="81"/>
      <c r="BD33" s="81"/>
      <c r="BE33" s="81"/>
      <c r="BF33" s="81">
        <f>IF($Z$9="","",$Z$9*1.25)</f>
        <v>1383.75</v>
      </c>
      <c r="BG33" s="81"/>
      <c r="BH33" s="81"/>
      <c r="BI33" s="81"/>
      <c r="BJ33" s="81"/>
      <c r="BK33" s="81"/>
      <c r="BL33" s="81"/>
      <c r="BM33" s="81"/>
      <c r="BN33" s="81"/>
      <c r="BO33" s="81"/>
      <c r="BP33" s="81"/>
      <c r="BQ33" s="81"/>
      <c r="BR33" s="81"/>
      <c r="BS33" s="81"/>
      <c r="BT33" s="81"/>
      <c r="BU33" s="81"/>
      <c r="BV33" s="81"/>
      <c r="BW33" s="81"/>
      <c r="BX33" s="81"/>
      <c r="BY33" s="82"/>
    </row>
    <row r="34" spans="1:77" ht="24" customHeight="1">
      <c r="Y34" s="11"/>
      <c r="Z34" s="11"/>
      <c r="AA34" s="11"/>
      <c r="AB34" s="11"/>
      <c r="AC34" s="11"/>
      <c r="AD34" s="11"/>
      <c r="AE34" s="11"/>
      <c r="AF34" s="11"/>
      <c r="AG34" s="12"/>
    </row>
    <row r="35" spans="1:77" ht="24" customHeight="1">
      <c r="A35" s="1" t="s">
        <v>28</v>
      </c>
      <c r="F35" s="13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5"/>
      <c r="V35" s="16"/>
      <c r="W35" s="17"/>
      <c r="X35" s="15"/>
      <c r="Y35" s="14"/>
      <c r="Z35" s="14"/>
      <c r="AA35" s="14"/>
      <c r="AB35" s="14"/>
      <c r="AC35" s="15"/>
      <c r="AD35" s="16"/>
      <c r="AE35" s="16"/>
      <c r="AF35" s="17"/>
      <c r="AG35" s="17"/>
      <c r="AH35" s="15"/>
      <c r="AI35" s="15"/>
      <c r="AJ35" s="15"/>
      <c r="AK35" s="15"/>
      <c r="AL35" s="15"/>
      <c r="AM35" s="15"/>
      <c r="AN35" s="15"/>
      <c r="AO35" s="18"/>
      <c r="AP35" s="15"/>
      <c r="AQ35" s="15"/>
      <c r="AR35" s="15"/>
      <c r="AS35" s="15"/>
      <c r="AT35" s="15"/>
      <c r="AU35" s="15"/>
      <c r="AV35" s="15"/>
      <c r="AW35" s="18"/>
      <c r="AX35" s="18"/>
      <c r="AY35" s="18"/>
      <c r="AZ35" s="18"/>
      <c r="BA35" s="18"/>
      <c r="BB35" s="18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</row>
    <row r="36" spans="1:77" ht="24" customHeight="1">
      <c r="A36" s="83" t="s">
        <v>2</v>
      </c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6">
        <f>BO23</f>
        <v>0</v>
      </c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7" t="s">
        <v>0</v>
      </c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9"/>
      <c r="BD36" s="93" t="str">
        <f>IF(Z9="","",IF(Z36&lt;Z37,"×","○"))</f>
        <v>○</v>
      </c>
      <c r="BE36" s="94"/>
      <c r="BF36" s="94"/>
      <c r="BG36" s="94"/>
      <c r="BH36" s="94"/>
      <c r="BI36" s="94"/>
      <c r="BJ36" s="94"/>
      <c r="BK36" s="94"/>
      <c r="BL36" s="94"/>
      <c r="BM36" s="94"/>
      <c r="BN36" s="94"/>
      <c r="BO36" s="94"/>
      <c r="BP36" s="94"/>
      <c r="BQ36" s="94"/>
      <c r="BR36" s="94"/>
      <c r="BS36" s="94"/>
      <c r="BT36" s="94"/>
      <c r="BU36" s="94"/>
      <c r="BV36" s="94"/>
      <c r="BW36" s="94"/>
      <c r="BX36" s="94"/>
      <c r="BY36" s="95"/>
    </row>
    <row r="37" spans="1:77" ht="24" customHeight="1">
      <c r="A37" s="83" t="s">
        <v>1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6">
        <f>AW33</f>
        <v>0</v>
      </c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90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2"/>
      <c r="BD37" s="96"/>
      <c r="BE37" s="97"/>
      <c r="BF37" s="97"/>
      <c r="BG37" s="97"/>
      <c r="BH37" s="97"/>
      <c r="BI37" s="97"/>
      <c r="BJ37" s="97"/>
      <c r="BK37" s="97"/>
      <c r="BL37" s="97"/>
      <c r="BM37" s="97"/>
      <c r="BN37" s="97"/>
      <c r="BO37" s="97"/>
      <c r="BP37" s="97"/>
      <c r="BQ37" s="97"/>
      <c r="BR37" s="97"/>
      <c r="BS37" s="97"/>
      <c r="BT37" s="97"/>
      <c r="BU37" s="97"/>
      <c r="BV37" s="97"/>
      <c r="BW37" s="97"/>
      <c r="BX37" s="97"/>
      <c r="BY37" s="98"/>
    </row>
  </sheetData>
  <mergeCells count="147">
    <mergeCell ref="A33:AV33"/>
    <mergeCell ref="AW33:BY33"/>
    <mergeCell ref="A36:Y36"/>
    <mergeCell ref="Z36:AM36"/>
    <mergeCell ref="AN36:BC37"/>
    <mergeCell ref="BD36:BY37"/>
    <mergeCell ref="A37:Y37"/>
    <mergeCell ref="Z37:AM37"/>
    <mergeCell ref="AT31:AV31"/>
    <mergeCell ref="AW31:BY31"/>
    <mergeCell ref="A30:Y30"/>
    <mergeCell ref="Z30:AM30"/>
    <mergeCell ref="AN30:AQ30"/>
    <mergeCell ref="AR30:AS30"/>
    <mergeCell ref="AT30:AV30"/>
    <mergeCell ref="AW30:BY30"/>
    <mergeCell ref="AT32:AV32"/>
    <mergeCell ref="AW32:BY32"/>
    <mergeCell ref="A31:Y31"/>
    <mergeCell ref="Z31:AM31"/>
    <mergeCell ref="A32:Y32"/>
    <mergeCell ref="Z32:AM32"/>
    <mergeCell ref="AN32:AQ32"/>
    <mergeCell ref="AR32:AS32"/>
    <mergeCell ref="AN31:AQ31"/>
    <mergeCell ref="AR31:AS31"/>
    <mergeCell ref="AN28:AQ28"/>
    <mergeCell ref="AR28:AS28"/>
    <mergeCell ref="AT28:AV28"/>
    <mergeCell ref="AW28:BY28"/>
    <mergeCell ref="A29:Y29"/>
    <mergeCell ref="Z29:AM29"/>
    <mergeCell ref="AN29:AQ29"/>
    <mergeCell ref="AR29:AS29"/>
    <mergeCell ref="AT29:AV29"/>
    <mergeCell ref="AW29:BY29"/>
    <mergeCell ref="AI22:BD22"/>
    <mergeCell ref="BE22:BN22"/>
    <mergeCell ref="BO22:BY22"/>
    <mergeCell ref="BO23:BY23"/>
    <mergeCell ref="AI23:BN23"/>
    <mergeCell ref="G23:Y23"/>
    <mergeCell ref="Z23:AC23"/>
    <mergeCell ref="AD23:AE23"/>
    <mergeCell ref="AF23:AH23"/>
    <mergeCell ref="A19:C23"/>
    <mergeCell ref="D19:Y19"/>
    <mergeCell ref="Z19:AC19"/>
    <mergeCell ref="AD19:AE19"/>
    <mergeCell ref="AF19:AH19"/>
    <mergeCell ref="AI19:AO20"/>
    <mergeCell ref="AP19:BD19"/>
    <mergeCell ref="BE19:BN19"/>
    <mergeCell ref="BO19:BY19"/>
    <mergeCell ref="D20:F23"/>
    <mergeCell ref="G20:Y20"/>
    <mergeCell ref="Z20:AC20"/>
    <mergeCell ref="AD20:AE20"/>
    <mergeCell ref="AF20:AH20"/>
    <mergeCell ref="AP20:BD20"/>
    <mergeCell ref="G22:Y22"/>
    <mergeCell ref="Z22:AC22"/>
    <mergeCell ref="AD22:AE22"/>
    <mergeCell ref="AF22:AH22"/>
    <mergeCell ref="BE20:BN20"/>
    <mergeCell ref="BO20:BY20"/>
    <mergeCell ref="G21:Y21"/>
    <mergeCell ref="Z21:AC21"/>
    <mergeCell ref="AD21:AE21"/>
    <mergeCell ref="A16:Y17"/>
    <mergeCell ref="Z16:AH17"/>
    <mergeCell ref="AI16:BD17"/>
    <mergeCell ref="BE16:BY16"/>
    <mergeCell ref="BE17:BN17"/>
    <mergeCell ref="BO17:BY17"/>
    <mergeCell ref="A18:Y18"/>
    <mergeCell ref="Z18:AC18"/>
    <mergeCell ref="AD18:AE18"/>
    <mergeCell ref="AF18:AH18"/>
    <mergeCell ref="AI18:BD18"/>
    <mergeCell ref="BE18:BN18"/>
    <mergeCell ref="BO18:BY18"/>
    <mergeCell ref="A13:Y13"/>
    <mergeCell ref="Z13:AW13"/>
    <mergeCell ref="A1:BY2"/>
    <mergeCell ref="A4:Y4"/>
    <mergeCell ref="Z4:BY4"/>
    <mergeCell ref="A5:Y5"/>
    <mergeCell ref="Z5:BY5"/>
    <mergeCell ref="A7:Y7"/>
    <mergeCell ref="Z7:BY7"/>
    <mergeCell ref="A6:Y6"/>
    <mergeCell ref="Z6:AW6"/>
    <mergeCell ref="AX6:BA6"/>
    <mergeCell ref="BB6:BY6"/>
    <mergeCell ref="A9:Y9"/>
    <mergeCell ref="Z9:BY9"/>
    <mergeCell ref="A10:Y10"/>
    <mergeCell ref="Z10:BY10"/>
    <mergeCell ref="A11:Y11"/>
    <mergeCell ref="Z11:AW11"/>
    <mergeCell ref="AX11:BA11"/>
    <mergeCell ref="BB11:BY11"/>
    <mergeCell ref="A8:Y8"/>
    <mergeCell ref="AX13:BA13"/>
    <mergeCell ref="BB13:BY13"/>
    <mergeCell ref="CA29:CE30"/>
    <mergeCell ref="CF29:CQ30"/>
    <mergeCell ref="CF25:CQ28"/>
    <mergeCell ref="CA25:CE28"/>
    <mergeCell ref="CA4:CE4"/>
    <mergeCell ref="CA5:CE5"/>
    <mergeCell ref="CF4:CQ4"/>
    <mergeCell ref="CF5:CQ5"/>
    <mergeCell ref="A28:Y28"/>
    <mergeCell ref="Z28:AM28"/>
    <mergeCell ref="CA6:CE7"/>
    <mergeCell ref="CF6:CQ7"/>
    <mergeCell ref="CF8:CQ9"/>
    <mergeCell ref="CA10:CE10"/>
    <mergeCell ref="CF10:CQ10"/>
    <mergeCell ref="CA8:CE9"/>
    <mergeCell ref="CA24:CE24"/>
    <mergeCell ref="CF24:CQ24"/>
    <mergeCell ref="A26:Y27"/>
    <mergeCell ref="Z26:AM27"/>
    <mergeCell ref="AN26:AV27"/>
    <mergeCell ref="AW26:BY27"/>
    <mergeCell ref="A12:Y12"/>
    <mergeCell ref="Z12:AW12"/>
    <mergeCell ref="Z8:BY8"/>
    <mergeCell ref="CJ16:CQ17"/>
    <mergeCell ref="CJ15:CQ15"/>
    <mergeCell ref="CJ14:CQ14"/>
    <mergeCell ref="CA20:CI21"/>
    <mergeCell ref="CJ18:CQ19"/>
    <mergeCell ref="CJ20:CQ21"/>
    <mergeCell ref="CA16:CI17"/>
    <mergeCell ref="CA18:CI19"/>
    <mergeCell ref="CA14:CI14"/>
    <mergeCell ref="CA15:CI15"/>
    <mergeCell ref="AX12:BA12"/>
    <mergeCell ref="BB12:BY12"/>
    <mergeCell ref="AF21:AH21"/>
    <mergeCell ref="AI21:BD21"/>
    <mergeCell ref="BE21:BN21"/>
    <mergeCell ref="BO21:BY21"/>
  </mergeCells>
  <phoneticPr fontId="2"/>
  <dataValidations count="4">
    <dataValidation imeMode="disabled" allowBlank="1" showInputMessage="1" showErrorMessage="1" sqref="BE18:BN22"/>
    <dataValidation type="whole" imeMode="disabled" allowBlank="1" showInputMessage="1" showErrorMessage="1" sqref="Z18:AC23">
      <formula1>0</formula1>
      <formula2>250</formula2>
    </dataValidation>
    <dataValidation type="whole" imeMode="disabled" allowBlank="1" showInputMessage="1" showErrorMessage="1" error="0から59の間の整数を入力してください。" sqref="AF18:AH23">
      <formula1>0</formula1>
      <formula2>59</formula2>
    </dataValidation>
    <dataValidation imeMode="hiragana" allowBlank="1" showInputMessage="1" showErrorMessage="1" sqref="Z10:BY10 Z4:BY5 Z7:BY7"/>
  </dataValidations>
  <pageMargins left="0.5" right="0.25" top="0.25" bottom="0.21" header="0.2" footer="0.2"/>
  <pageSetup paperSize="9" orientation="portrait" blackAndWhite="1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基準額計算表（委託、指定管理用）</vt:lpstr>
      <vt:lpstr>'基準額計算表（委託、指定管理用）'!Print_Area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2019-06-20T05:59:42Z</dcterms:created>
  <dcterms:modified xsi:type="dcterms:W3CDTF">2023-03-30T04:58:51Z</dcterms:modified>
</cp:coreProperties>
</file>