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674653\Desktop\厚木\"/>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CO34" i="10" s="1"/>
  <c r="CO35" i="10" s="1"/>
  <c r="CO36" i="10" s="1"/>
  <c r="CO37" i="10" s="1"/>
  <c r="CO38" i="10" s="1"/>
</calcChain>
</file>

<file path=xl/sharedStrings.xml><?xml version="1.0" encoding="utf-8"?>
<sst xmlns="http://schemas.openxmlformats.org/spreadsheetml/2006/main" count="1120" uniqueCount="605">
  <si>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</si>
  <si>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</si>
  <si>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</si>
  <si>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</si>
  <si>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</si>
  <si>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</si>
  <si>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</si>
  <si>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</si>
  <si>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</si>
  <si>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</si>
  <si>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</si>
  <si>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</si>
  <si>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</si>
  <si>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</si>
  <si>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</si>
  <si>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</si>
  <si>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</si>
  <si>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</si>
  <si>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</si>
  <si>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</si>
  <si>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</si>
  <si>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</si>
  <si>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</si>
  <si>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</si>
  <si>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</si>
  <si>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</si>
  <si>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</si>
  <si>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</si>
  <si>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</si>
  <si>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</si>
  <si>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</si>
  <si>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</si>
  <si>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</si>
  <si>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</si>
  <si>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</si>
  <si>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</si>
  <si>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</si>
  <si>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</si>
  <si>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</si>
  <si>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</si>
  <si>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</si>
  <si>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</si>
  <si>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</si>
  <si>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</si>
  <si>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</si>
  <si>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</si>
  <si>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</si>
  <si>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</si>
  <si>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</si>
  <si>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</si>
  <si>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</si>
  <si>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</si>
  <si>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</si>
  <si>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</si>
  <si>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</si>
  <si>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</si>
  <si>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</si>
  <si>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</si>
  <si>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</si>
  <si>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</si>
  <si>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</si>
  <si>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</si>
  <si>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</si>
  <si>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</si>
  <si>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</si>
  <si>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</si>
  <si>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</si>
  <si>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</si>
  <si>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</si>
  <si>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</si>
  <si>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</si>
  <si>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</si>
  <si>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</si>
  <si>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</si>
  <si>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</si>
  <si>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</si>
  <si>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</si>
  <si>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</si>
  <si>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</si>
  <si>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</si>
  <si>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</si>
  <si>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</si>
  <si>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</si>
  <si>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</si>
  <si>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</si>
  <si>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</si>
  <si>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</si>
  <si>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</si>
  <si>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</si>
  <si>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</si>
  <si>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</si>
  <si>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</si>
  <si>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</si>
  <si>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</si>
  <si>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</si>
  <si>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</si>
  <si>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</si>
  <si>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</si>
  <si>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</si>
  <si>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</si>
  <si>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</si>
  <si>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</si>
  <si>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</si>
  <si>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</si>
  <si>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</si>
  <si>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</si>
  <si>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</si>
  <si>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</si>
  <si>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</si>
  <si>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</si>
  <si>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</si>
  <si>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</si>
  <si>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</si>
  <si>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</si>
  <si>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</si>
  <si>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</si>
  <si>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</si>
  <si>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</si>
  <si>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</si>
  <si>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</si>
  <si>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</si>
  <si>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</si>
  <si>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</si>
  <si>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</si>
  <si>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</si>
  <si>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</si>
  <si>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</si>
  <si>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</si>
  <si>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</si>
  <si>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</si>
  <si>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</si>
  <si>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</si>
  <si>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</si>
  <si>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</si>
  <si>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</si>
  <si>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</si>
  <si>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</si>
  <si>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</si>
  <si>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</si>
  <si>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</si>
  <si>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</si>
  <si>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</si>
  <si>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</si>
  <si>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</si>
  <si>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</si>
  <si>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</si>
  <si>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</si>
  <si>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</si>
  <si>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</si>
  <si>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</si>
  <si>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</si>
  <si>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</si>
  <si>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</si>
  <si>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</si>
  <si>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</si>
  <si>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</si>
  <si>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</si>
  <si>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</si>
  <si>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</si>
  <si>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</si>
  <si>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</si>
  <si>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</si>
  <si>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</si>
  <si>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</si>
  <si>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</si>
  <si>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</si>
  <si>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</si>
  <si>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</si>
  <si>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</si>
  <si>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</si>
  <si>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</si>
  <si>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</si>
  <si>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</si>
  <si>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</si>
  <si>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</si>
  <si>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</si>
  <si>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</si>
  <si>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</si>
  <si>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</si>
  <si>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</si>
  <si>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</si>
  <si>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</si>
  <si>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</si>
  <si>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</si>
  <si>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</si>
  <si>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</si>
  <si>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</si>
  <si>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</si>
  <si>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</si>
  <si>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</si>
  <si>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</si>
  <si>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</si>
  <si>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</si>
  <si>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</si>
  <si>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</si>
  <si>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</si>
  <si>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</si>
  <si>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</si>
  <si>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</si>
  <si>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</si>
  <si>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</si>
  <si>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</si>
  <si>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</si>
  <si>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</si>
  <si>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</si>
  <si>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</si>
  <si>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</si>
  <si>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</si>
  <si>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</si>
  <si>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</si>
  <si>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</si>
  <si>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</si>
  <si>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</si>
  <si>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</si>
  <si>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</si>
  <si>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</si>
  <si>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神奈川県厚木市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</si>
  <si>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</si>
  <si>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</si>
  <si>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</si>
  <si>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</si>
  <si>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</si>
  <si>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</si>
  <si>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</si>
  <si>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</si>
  <si>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</si>
  <si>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</si>
  <si>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</si>
  <si>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</si>
  <si>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</si>
  <si>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</si>
  <si>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</si>
  <si>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</si>
  <si>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</si>
  <si>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</si>
  <si>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</si>
  <si>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</si>
  <si>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</si>
  <si>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</si>
  <si>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</si>
  <si>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</si>
  <si>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</si>
  <si>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</si>
  <si>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</si>
  <si>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</si>
  <si>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</si>
  <si>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</si>
  <si>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</si>
  <si>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</si>
  <si>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</si>
  <si>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</si>
  <si>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</si>
  <si>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</si>
  <si>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</si>
  <si>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</si>
  <si>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</si>
  <si>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</si>
  <si>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</si>
  <si>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</si>
  <si>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</si>
  <si>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</si>
  <si>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</si>
  <si>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</si>
  <si>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</si>
  <si>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</si>
  <si>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</si>
  <si>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</si>
  <si>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</si>
  <si>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</si>
  <si>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</si>
  <si>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</si>
  <si>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</si>
  <si>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</si>
  <si>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</si>
  <si>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</si>
  <si>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</si>
  <si>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</si>
  <si>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</si>
  <si>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</si>
  <si>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</si>
  <si>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</si>
  <si>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</si>
  <si>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</si>
  <si>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</si>
  <si>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</si>
  <si>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</si>
  <si>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</si>
  <si>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</si>
  <si>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</si>
  <si>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</si>
  <si>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</si>
  <si>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</si>
  <si>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</si>
  <si>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</si>
  <si>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</si>
  <si>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</si>
  <si>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</si>
  <si>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</si>
  <si>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</si>
  <si>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</si>
  <si>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</si>
  <si>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</si>
  <si>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</si>
  <si>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</si>
  <si>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</si>
  <si>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</si>
  <si>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</si>
  <si>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</si>
  <si>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</si>
  <si>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</si>
  <si>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</si>
  <si>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</si>
  <si>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</si>
  <si>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</si>
  <si>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</si>
  <si>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</si>
  <si>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</si>
  <si>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</si>
  <si>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</si>
  <si>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</si>
  <si>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</si>
  <si>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</si>
  <si>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</si>
  <si>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</si>
  <si>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</si>
  <si>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</si>
  <si>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</si>
  <si>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</si>
  <si>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</si>
  <si>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</si>
  <si>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</si>
  <si>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</si>
  <si>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</si>
  <si>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</si>
  <si>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</si>
  <si>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</si>
  <si>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</si>
  <si>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</si>
  <si>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</si>
  <si>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</si>
  <si>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</si>
  <si>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</si>
  <si>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</si>
  <si>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</si>
  <si>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</si>
  <si>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</si>
  <si>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</si>
  <si>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</si>
  <si>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</si>
  <si>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</si>
  <si>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</si>
  <si>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</si>
  <si>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</si>
  <si>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</si>
  <si>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</si>
  <si>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</si>
  <si>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</si>
  <si>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</si>
  <si>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</si>
  <si>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</si>
  <si>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</si>
  <si>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</si>
  <si>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</si>
  <si>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</si>
  <si>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</si>
  <si>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</si>
  <si>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</si>
  <si>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</si>
  <si>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</si>
  <si>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</si>
  <si>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神奈川県厚木市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</si>
  <si>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</si>
  <si>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</si>
  <si>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</si>
  <si>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</si>
  <si>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</si>
  <si>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</si>
  <si>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</si>
  <si>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</si>
  <si>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</si>
  <si>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</si>
  <si>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</si>
  <si>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</si>
  <si>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</si>
  <si>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</si>
  <si>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</si>
  <si>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</si>
  <si>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</si>
  <si>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</si>
  <si>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</si>
  <si>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</si>
  <si>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</si>
  <si>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</si>
  <si>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</si>
  <si>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</si>
  <si>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</si>
  <si>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</si>
  <si>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</si>
  <si>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</si>
  <si>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</si>
  <si>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</si>
  <si>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</si>
  <si>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</si>
  <si>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</si>
  <si>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</si>
  <si>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</si>
  <si>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</si>
  <si>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</si>
  <si>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</si>
  <si>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</si>
  <si>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</si>
  <si>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</si>
  <si>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</si>
  <si>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</si>
  <si>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</si>
  <si>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</si>
  <si>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</si>
  <si>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</si>
  <si>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</si>
  <si>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</si>
  <si>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</si>
  <si>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</si>
  <si>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</si>
  <si>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</si>
  <si>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</si>
  <si>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</si>
  <si>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</si>
  <si>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</si>
  <si>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</si>
  <si>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</si>
  <si>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</si>
  <si>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</si>
  <si>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</si>
  <si>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</si>
  <si>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</si>
  <si>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</si>
  <si>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</si>
  <si>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</si>
  <si>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</si>
  <si>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</si>
  <si>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</si>
  <si>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</si>
  <si>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</si>
  <si>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</si>
  <si>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</si>
  <si>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</si>
  <si>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</si>
  <si>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</si>
  <si>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</si>
  <si>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</si>
  <si>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</si>
  <si>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</si>
  <si>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</si>
  <si>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</si>
  <si>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</si>
  <si>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</si>
  <si>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</si>
  <si>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</si>
  <si>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</si>
  <si>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</si>
  <si>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</si>
  <si>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</si>
  <si>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</si>
  <si>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</si>
  <si>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</si>
  <si>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</si>
  <si>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</si>
  <si>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</si>
  <si>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</si>
  <si>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</si>
  <si>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</si>
  <si>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</si>
  <si>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</si>
  <si>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</si>
  <si>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</si>
  <si>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</si>
  <si>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</si>
  <si>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</si>
  <si>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</si>
  <si>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</si>
  <si>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</si>
  <si>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</si>
  <si>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</si>
  <si>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</si>
  <si>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</si>
  <si>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</si>
  <si>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</si>
  <si>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</si>
  <si>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</si>
  <si>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</si>
  <si>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</si>
  <si>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</si>
  <si>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</si>
  <si>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</si>
  <si>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</si>
  <si>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</si>
  <si>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</si>
  <si>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</si>
  <si>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</si>
  <si>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</si>
  <si>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</si>
  <si>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</si>
  <si>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</si>
  <si>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</si>
  <si>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</si>
  <si>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</si>
  <si>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</si>
  <si>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</si>
  <si>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</si>
  <si>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</si>
  <si>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</si>
  <si>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</si>
  <si>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</si>
  <si>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</si>
  <si>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</si>
  <si>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</si>
  <si>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</si>
  <si>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</si>
  <si>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</si>
  <si>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</si>
  <si>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</si>
  <si>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</si>
  <si>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</si>
  <si>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</si>
  <si>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</si>
  <si>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</si>
  <si>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</si>
  <si>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</si>
  <si>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</si>
  <si>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</si>
  <si>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</si>
  <si>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</si>
  <si>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</si>
  <si>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</si>
  <si>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</si>
  <si>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</si>
  <si>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</si>
  <si>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</si>
  <si>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</si>
  <si>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</si>
  <si>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</si>
  <si>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</si>
  <si>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</si>
  <si>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</si>
  <si>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</si>
  <si>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</si>
  <si>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</si>
  <si>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</si>
  <si>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</si>
  <si>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</si>
  <si>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</si>
  <si>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</si>
  <si>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</si>
  <si>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</si>
  <si>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</si>
  <si>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</si>
  <si>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</si>
  <si>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</si>
  <si>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</si>
  <si>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</si>
  <si>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</si>
  <si>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</si>
  <si>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</si>
  <si>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</si>
  <si>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</si>
  <si>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</si>
  <si>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</si>
  <si>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</si>
  <si>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</si>
  <si>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</si>
  <si>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</si>
  <si>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病院事業会計</t>
  </si>
  <si>
    <t>▲ 0.42</t>
  </si>
  <si>
    <t>公共下水道事業会計</t>
  </si>
  <si>
    <t>国民健康保険事業特別会計</t>
  </si>
  <si>
    <t>介護保険事業特別会計</t>
  </si>
  <si>
    <t>後期高齢者医療事業特別会計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</si>
  <si>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</si>
  <si>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</si>
  <si>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</si>
  <si>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</si>
  <si>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</si>
  <si>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</si>
  <si>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</si>
  <si>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</si>
  <si>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</si>
  <si>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rPh sb="0" eb="2">
      <t>チョウシャ</t>
    </rPh>
    <rPh sb="2" eb="4">
      <t>セイビ</t>
    </rPh>
    <rPh sb="4" eb="6">
      <t>キキン</t>
    </rPh>
    <phoneticPr fontId="5"/>
  </si>
  <si>
    <t>一般廃棄物処理施設建設基金</t>
    <phoneticPr fontId="5"/>
  </si>
  <si>
    <t>社会福祉基金</t>
    <phoneticPr fontId="5"/>
  </si>
  <si>
    <t>みどりの基金</t>
    <rPh sb="4" eb="6">
      <t>キキン</t>
    </rPh>
    <phoneticPr fontId="5"/>
  </si>
  <si>
    <t>久保奨学金基金</t>
    <phoneticPr fontId="5"/>
  </si>
  <si>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</si>
  <si>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</si>
  <si>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</si>
  <si>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</si>
  <si>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</si>
  <si>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</si>
  <si>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</si>
  <si>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厚木市スポーツ協会</t>
    <rPh sb="0" eb="3">
      <t>アツギシ</t>
    </rPh>
    <rPh sb="7" eb="9">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</si>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</sst>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0982-4970-AD6B-CE7B63CC42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37206</c:v>
                </c:pt>
                <c:pt idx="1">
                  <c:v>63452</c:v>
                </c:pt>
                <c:pt idx="2">
                  <c:v>54042</c:v>
                </c:pt>
                <c:pt idx="3">
                  <c:v>58378</c:v>
                </c:pt>
                <c:pt idx="4">
                  <c:v>47849</c:v>
                </c:pt>
              </c:numCache>
            </c:numRef>
          </c:val>
          <c:smooth val="0"/>
          <c:extLst>
            <c:ext xmlns:c16="http://schemas.microsoft.com/office/drawing/2014/chart" uri="{C3380CC4-5D6E-409C-BE32-E72D297353CC}">
              <c16:uniqueId val="{00000001-0982-4970-AD6B-CE7B63CC42B1}"/>
            </c:ext>
          </c:extLst>
        </c:ser>
        <c:dLbls>
          <c:showLegendKey val="0"/>
          <c:showVal val="0"/>
          <c:showCatName val="0"/>
          <c:showSerName val="0"/>
          <c:showPercent val="0"/>
          <c:showBubbleSize val="0"/>
        </c:dLbls>
        <c:marker val="1"/>
        <c:smooth val="0"/>
        <c:axId val="752375328"/>
        <c:axId val="752370624"/>
      </c:lineChart>
      <c:catAx>
        <c:axId val="752375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2370624"/>
        <c:crosses val="autoZero"/>
        <c:auto val="1"/>
        <c:lblAlgn val="ctr"/>
        <c:lblOffset val="100"/>
        <c:tickLblSkip val="1"/>
        <c:tickMarkSkip val="1"/>
        <c:noMultiLvlLbl val="0"/>
      </c:catAx>
      <c:valAx>
        <c:axId val="7523706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237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8.44</c:v>
                </c:pt>
                <c:pt idx="1">
                  <c:v>5.78</c:v>
                </c:pt>
                <c:pt idx="2">
                  <c:v>7.37</c:v>
                </c:pt>
                <c:pt idx="3">
                  <c:v>9.06</c:v>
                </c:pt>
                <c:pt idx="4">
                  <c:v>11.41</c:v>
                </c:pt>
              </c:numCache>
            </c:numRef>
          </c:val>
          <c:extLst>
            <c:ext xmlns:c16="http://schemas.microsoft.com/office/drawing/2014/chart" uri="{C3380CC4-5D6E-409C-BE32-E72D297353CC}">
              <c16:uniqueId val="{00000000-ECDB-4F9B-B151-3B3EFE3F40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22.84</c:v>
                </c:pt>
                <c:pt idx="1">
                  <c:v>24.8</c:v>
                </c:pt>
                <c:pt idx="2">
                  <c:v>27.1</c:v>
                </c:pt>
                <c:pt idx="3">
                  <c:v>28.87</c:v>
                </c:pt>
                <c:pt idx="4">
                  <c:v>31.41</c:v>
                </c:pt>
              </c:numCache>
            </c:numRef>
          </c:val>
          <c:extLst>
            <c:ext xmlns:c16="http://schemas.microsoft.com/office/drawing/2014/chart" uri="{C3380CC4-5D6E-409C-BE32-E72D297353CC}">
              <c16:uniqueId val="{00000001-ECDB-4F9B-B151-3B3EFE3F4070}"/>
            </c:ext>
          </c:extLst>
        </c:ser>
        <c:dLbls>
          <c:showLegendKey val="0"/>
          <c:showVal val="0"/>
          <c:showCatName val="0"/>
          <c:showSerName val="0"/>
          <c:showPercent val="0"/>
          <c:showBubbleSize val="0"/>
        </c:dLbls>
        <c:gapWidth val="250"/>
        <c:overlap val="100"/>
        <c:axId val="752381992"/>
        <c:axId val="752371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10.19</c:v>
                </c:pt>
                <c:pt idx="1">
                  <c:v>4.29</c:v>
                </c:pt>
                <c:pt idx="2">
                  <c:v>1.91</c:v>
                </c:pt>
                <c:pt idx="3">
                  <c:v>5.03</c:v>
                </c:pt>
                <c:pt idx="4">
                  <c:v>1.62</c:v>
                </c:pt>
              </c:numCache>
            </c:numRef>
          </c:val>
          <c:smooth val="0"/>
          <c:extLst>
            <c:ext xmlns:c16="http://schemas.microsoft.com/office/drawing/2014/chart" uri="{C3380CC4-5D6E-409C-BE32-E72D297353CC}">
              <c16:uniqueId val="{00000002-ECDB-4F9B-B151-3B3EFE3F4070}"/>
            </c:ext>
          </c:extLst>
        </c:ser>
        <c:dLbls>
          <c:showLegendKey val="0"/>
          <c:showVal val="0"/>
          <c:showCatName val="0"/>
          <c:showSerName val="0"/>
          <c:showPercent val="0"/>
          <c:showBubbleSize val="0"/>
        </c:dLbls>
        <c:marker val="1"/>
        <c:smooth val="0"/>
        <c:axId val="752381992"/>
        <c:axId val="752371016"/>
      </c:lineChart>
      <c:catAx>
        <c:axId val="75238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2371016"/>
        <c:crosses val="autoZero"/>
        <c:auto val="1"/>
        <c:lblAlgn val="ctr"/>
        <c:lblOffset val="100"/>
        <c:tickLblSkip val="1"/>
        <c:tickMarkSkip val="1"/>
        <c:noMultiLvlLbl val="0"/>
      </c:catAx>
      <c:valAx>
        <c:axId val="752371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38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0.71</c:v>
                </c:pt>
                <c:pt idx="4">
                  <c:v>#N/A</c:v>
                </c:pt>
                <c:pt idx="5">
                  <c:v>0.87</c:v>
                </c:pt>
                <c:pt idx="6">
                  <c:v>0</c:v>
                </c:pt>
                <c:pt idx="7">
                  <c:v>0</c:v>
                </c:pt>
                <c:pt idx="8">
                  <c:v>0</c:v>
                </c:pt>
                <c:pt idx="9">
                  <c:v>0</c:v>
                </c:pt>
              </c:numCache>
            </c:numRef>
          </c:val>
          <c:extLst>
            <c:ext xmlns:c16="http://schemas.microsoft.com/office/drawing/2014/chart" uri="{C3380CC4-5D6E-409C-BE32-E72D297353CC}">
              <c16:uniqueId val="{00000000-71BC-4DDF-9FB0-43EBA9DB4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BC-4DDF-9FB0-43EBA9DB4A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BC-4DDF-9FB0-43EBA9DB4A76}"/>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1BC-4DDF-9FB0-43EBA9DB4A7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71BC-4DDF-9FB0-43EBA9DB4A7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1.75</c:v>
                </c:pt>
                <c:pt idx="2">
                  <c:v>#N/A</c:v>
                </c:pt>
                <c:pt idx="3">
                  <c:v>1.1100000000000001</c:v>
                </c:pt>
                <c:pt idx="4">
                  <c:v>#N/A</c:v>
                </c:pt>
                <c:pt idx="5">
                  <c:v>0.95</c:v>
                </c:pt>
                <c:pt idx="6">
                  <c:v>#N/A</c:v>
                </c:pt>
                <c:pt idx="7">
                  <c:v>0.42</c:v>
                </c:pt>
                <c:pt idx="8">
                  <c:v>#N/A</c:v>
                </c:pt>
                <c:pt idx="9">
                  <c:v>0.18</c:v>
                </c:pt>
              </c:numCache>
            </c:numRef>
          </c:val>
          <c:extLst>
            <c:ext xmlns:c16="http://schemas.microsoft.com/office/drawing/2014/chart" uri="{C3380CC4-5D6E-409C-BE32-E72D297353CC}">
              <c16:uniqueId val="{00000005-71BC-4DDF-9FB0-43EBA9DB4A7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1.18</c:v>
                </c:pt>
                <c:pt idx="2">
                  <c:v>#N/A</c:v>
                </c:pt>
                <c:pt idx="3">
                  <c:v>0.44</c:v>
                </c:pt>
                <c:pt idx="4">
                  <c:v>#N/A</c:v>
                </c:pt>
                <c:pt idx="5">
                  <c:v>0.3</c:v>
                </c:pt>
                <c:pt idx="6">
                  <c:v>#N/A</c:v>
                </c:pt>
                <c:pt idx="7">
                  <c:v>0.31</c:v>
                </c:pt>
                <c:pt idx="8">
                  <c:v>#N/A</c:v>
                </c:pt>
                <c:pt idx="9">
                  <c:v>0.32</c:v>
                </c:pt>
              </c:numCache>
            </c:numRef>
          </c:val>
          <c:extLst>
            <c:ext xmlns:c16="http://schemas.microsoft.com/office/drawing/2014/chart" uri="{C3380CC4-5D6E-409C-BE32-E72D297353CC}">
              <c16:uniqueId val="{00000006-71BC-4DDF-9FB0-43EBA9DB4A7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1.65</c:v>
                </c:pt>
                <c:pt idx="8">
                  <c:v>#N/A</c:v>
                </c:pt>
                <c:pt idx="9">
                  <c:v>2.21</c:v>
                </c:pt>
              </c:numCache>
            </c:numRef>
          </c:val>
          <c:extLst>
            <c:ext xmlns:c16="http://schemas.microsoft.com/office/drawing/2014/chart" uri="{C3380CC4-5D6E-409C-BE32-E72D297353CC}">
              <c16:uniqueId val="{00000007-71BC-4DDF-9FB0-43EBA9DB4A7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0.77</c:v>
                </c:pt>
                <c:pt idx="2">
                  <c:v>0.42</c:v>
                </c:pt>
                <c:pt idx="3">
                  <c:v>#N/A</c:v>
                </c:pt>
                <c:pt idx="4">
                  <c:v>#N/A</c:v>
                </c:pt>
                <c:pt idx="5">
                  <c:v>2.09</c:v>
                </c:pt>
                <c:pt idx="6">
                  <c:v>#N/A</c:v>
                </c:pt>
                <c:pt idx="7">
                  <c:v>5.05</c:v>
                </c:pt>
                <c:pt idx="8">
                  <c:v>#N/A</c:v>
                </c:pt>
                <c:pt idx="9">
                  <c:v>10.3</c:v>
                </c:pt>
              </c:numCache>
            </c:numRef>
          </c:val>
          <c:extLst>
            <c:ext xmlns:c16="http://schemas.microsoft.com/office/drawing/2014/chart" uri="{C3380CC4-5D6E-409C-BE32-E72D297353CC}">
              <c16:uniqueId val="{00000008-71BC-4DDF-9FB0-43EBA9DB4A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8.43</c:v>
                </c:pt>
                <c:pt idx="2">
                  <c:v>#N/A</c:v>
                </c:pt>
                <c:pt idx="3">
                  <c:v>5.78</c:v>
                </c:pt>
                <c:pt idx="4">
                  <c:v>#N/A</c:v>
                </c:pt>
                <c:pt idx="5">
                  <c:v>7.37</c:v>
                </c:pt>
                <c:pt idx="6">
                  <c:v>#N/A</c:v>
                </c:pt>
                <c:pt idx="7">
                  <c:v>9.06</c:v>
                </c:pt>
                <c:pt idx="8">
                  <c:v>#N/A</c:v>
                </c:pt>
                <c:pt idx="9">
                  <c:v>11.4</c:v>
                </c:pt>
              </c:numCache>
            </c:numRef>
          </c:val>
          <c:extLst>
            <c:ext xmlns:c16="http://schemas.microsoft.com/office/drawing/2014/chart" uri="{C3380CC4-5D6E-409C-BE32-E72D297353CC}">
              <c16:uniqueId val="{00000009-71BC-4DDF-9FB0-43EBA9DB4A76}"/>
            </c:ext>
          </c:extLst>
        </c:ser>
        <c:dLbls>
          <c:showLegendKey val="0"/>
          <c:showVal val="0"/>
          <c:showCatName val="0"/>
          <c:showSerName val="0"/>
          <c:showPercent val="0"/>
          <c:showBubbleSize val="0"/>
        </c:dLbls>
        <c:gapWidth val="150"/>
        <c:overlap val="100"/>
        <c:axId val="752376504"/>
        <c:axId val="752372976"/>
      </c:barChart>
      <c:catAx>
        <c:axId val="75237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2372976"/>
        <c:crosses val="autoZero"/>
        <c:auto val="1"/>
        <c:lblAlgn val="ctr"/>
        <c:lblOffset val="100"/>
        <c:tickLblSkip val="1"/>
        <c:tickMarkSkip val="1"/>
        <c:noMultiLvlLbl val="0"/>
      </c:catAx>
      <c:valAx>
        <c:axId val="75237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376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6226</c:v>
                </c:pt>
                <c:pt idx="5">
                  <c:v>5998</c:v>
                </c:pt>
                <c:pt idx="8">
                  <c:v>5749</c:v>
                </c:pt>
                <c:pt idx="11">
                  <c:v>5725</c:v>
                </c:pt>
                <c:pt idx="14">
                  <c:v>6044</c:v>
                </c:pt>
              </c:numCache>
            </c:numRef>
          </c:val>
          <c:extLst>
            <c:ext xmlns:c16="http://schemas.microsoft.com/office/drawing/2014/chart" uri="{C3380CC4-5D6E-409C-BE32-E72D297353CC}">
              <c16:uniqueId val="{00000000-51A6-4FDB-A3C2-C77001CF53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1A6-4FDB-A3C2-C77001CF53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A6-4FDB-A3C2-C77001CF53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3-51A6-4FDB-A3C2-C77001CF53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1210</c:v>
                </c:pt>
                <c:pt idx="3">
                  <c:v>1153</c:v>
                </c:pt>
                <c:pt idx="6">
                  <c:v>1158</c:v>
                </c:pt>
                <c:pt idx="9">
                  <c:v>1122</c:v>
                </c:pt>
                <c:pt idx="12">
                  <c:v>1163</c:v>
                </c:pt>
              </c:numCache>
            </c:numRef>
          </c:val>
          <c:extLst>
            <c:ext xmlns:c16="http://schemas.microsoft.com/office/drawing/2014/chart" uri="{C3380CC4-5D6E-409C-BE32-E72D297353CC}">
              <c16:uniqueId val="{00000004-51A6-4FDB-A3C2-C77001CF53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c:ext xmlns:c16="http://schemas.microsoft.com/office/drawing/2014/chart" uri="{C3380CC4-5D6E-409C-BE32-E72D297353CC}">
              <c16:uniqueId val="{00000005-51A6-4FDB-A3C2-C77001CF53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A6-4FDB-A3C2-C77001CF53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6059</c:v>
                </c:pt>
                <c:pt idx="3">
                  <c:v>5887</c:v>
                </c:pt>
                <c:pt idx="6">
                  <c:v>6001</c:v>
                </c:pt>
                <c:pt idx="9">
                  <c:v>5753</c:v>
                </c:pt>
                <c:pt idx="12">
                  <c:v>6044</c:v>
                </c:pt>
              </c:numCache>
            </c:numRef>
          </c:val>
          <c:extLst>
            <c:ext xmlns:c16="http://schemas.microsoft.com/office/drawing/2014/chart" uri="{C3380CC4-5D6E-409C-BE32-E72D297353CC}">
              <c16:uniqueId val="{00000007-51A6-4FDB-A3C2-C77001CF5398}"/>
            </c:ext>
          </c:extLst>
        </c:ser>
        <c:dLbls>
          <c:showLegendKey val="0"/>
          <c:showVal val="0"/>
          <c:showCatName val="0"/>
          <c:showSerName val="0"/>
          <c:showPercent val="0"/>
          <c:showBubbleSize val="0"/>
        </c:dLbls>
        <c:gapWidth val="100"/>
        <c:overlap val="100"/>
        <c:axId val="752376896"/>
        <c:axId val="75237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1086</c:v>
                </c:pt>
                <c:pt idx="2">
                  <c:v>#N/A</c:v>
                </c:pt>
                <c:pt idx="3">
                  <c:v>#N/A</c:v>
                </c:pt>
                <c:pt idx="4">
                  <c:v>1084</c:v>
                </c:pt>
                <c:pt idx="5">
                  <c:v>#N/A</c:v>
                </c:pt>
                <c:pt idx="6">
                  <c:v>#N/A</c:v>
                </c:pt>
                <c:pt idx="7">
                  <c:v>1452</c:v>
                </c:pt>
                <c:pt idx="8">
                  <c:v>#N/A</c:v>
                </c:pt>
                <c:pt idx="9">
                  <c:v>#N/A</c:v>
                </c:pt>
                <c:pt idx="10">
                  <c:v>1192</c:v>
                </c:pt>
                <c:pt idx="11">
                  <c:v>#N/A</c:v>
                </c:pt>
                <c:pt idx="12">
                  <c:v>#N/A</c:v>
                </c:pt>
                <c:pt idx="13">
                  <c:v>1210</c:v>
                </c:pt>
                <c:pt idx="14">
                  <c:v>#N/A</c:v>
                </c:pt>
              </c:numCache>
            </c:numRef>
          </c:val>
          <c:smooth val="0"/>
          <c:extLst>
            <c:ext xmlns:c16="http://schemas.microsoft.com/office/drawing/2014/chart" uri="{C3380CC4-5D6E-409C-BE32-E72D297353CC}">
              <c16:uniqueId val="{00000008-51A6-4FDB-A3C2-C77001CF5398}"/>
            </c:ext>
          </c:extLst>
        </c:ser>
        <c:dLbls>
          <c:showLegendKey val="0"/>
          <c:showVal val="0"/>
          <c:showCatName val="0"/>
          <c:showSerName val="0"/>
          <c:showPercent val="0"/>
          <c:showBubbleSize val="0"/>
        </c:dLbls>
        <c:marker val="1"/>
        <c:smooth val="0"/>
        <c:axId val="752376896"/>
        <c:axId val="752371408"/>
      </c:lineChart>
      <c:catAx>
        <c:axId val="7523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2371408"/>
        <c:crosses val="autoZero"/>
        <c:auto val="1"/>
        <c:lblAlgn val="ctr"/>
        <c:lblOffset val="100"/>
        <c:tickLblSkip val="1"/>
        <c:tickMarkSkip val="1"/>
        <c:noMultiLvlLbl val="0"/>
      </c:catAx>
      <c:valAx>
        <c:axId val="75237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37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32287</c:v>
                </c:pt>
                <c:pt idx="5">
                  <c:v>30099</c:v>
                </c:pt>
                <c:pt idx="8">
                  <c:v>27888</c:v>
                </c:pt>
                <c:pt idx="11">
                  <c:v>25318</c:v>
                </c:pt>
                <c:pt idx="14">
                  <c:v>23348</c:v>
                </c:pt>
              </c:numCache>
            </c:numRef>
          </c:val>
          <c:extLst>
            <c:ext xmlns:c16="http://schemas.microsoft.com/office/drawing/2014/chart" uri="{C3380CC4-5D6E-409C-BE32-E72D297353CC}">
              <c16:uniqueId val="{00000000-64B9-4858-88F3-ED6E026235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7820</c:v>
                </c:pt>
                <c:pt idx="5">
                  <c:v>9017</c:v>
                </c:pt>
                <c:pt idx="8">
                  <c:v>10310</c:v>
                </c:pt>
                <c:pt idx="11">
                  <c:v>12261</c:v>
                </c:pt>
                <c:pt idx="14">
                  <c:v>14954</c:v>
                </c:pt>
              </c:numCache>
            </c:numRef>
          </c:val>
          <c:extLst>
            <c:ext xmlns:c16="http://schemas.microsoft.com/office/drawing/2014/chart" uri="{C3380CC4-5D6E-409C-BE32-E72D297353CC}">
              <c16:uniqueId val="{00000001-64B9-4858-88F3-ED6E026235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15760</c:v>
                </c:pt>
                <c:pt idx="5">
                  <c:v>21461</c:v>
                </c:pt>
                <c:pt idx="8">
                  <c:v>22598</c:v>
                </c:pt>
                <c:pt idx="11">
                  <c:v>26472</c:v>
                </c:pt>
                <c:pt idx="14">
                  <c:v>28714</c:v>
                </c:pt>
              </c:numCache>
            </c:numRef>
          </c:val>
          <c:extLst>
            <c:ext xmlns:c16="http://schemas.microsoft.com/office/drawing/2014/chart" uri="{C3380CC4-5D6E-409C-BE32-E72D297353CC}">
              <c16:uniqueId val="{00000002-64B9-4858-88F3-ED6E026235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B9-4858-88F3-ED6E026235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B9-4858-88F3-ED6E026235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B9-4858-88F3-ED6E026235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12468</c:v>
                </c:pt>
                <c:pt idx="3">
                  <c:v>12126</c:v>
                </c:pt>
                <c:pt idx="6">
                  <c:v>11498</c:v>
                </c:pt>
                <c:pt idx="9">
                  <c:v>11125</c:v>
                </c:pt>
                <c:pt idx="12">
                  <c:v>10660</c:v>
                </c:pt>
              </c:numCache>
            </c:numRef>
          </c:val>
          <c:extLst>
            <c:ext xmlns:c16="http://schemas.microsoft.com/office/drawing/2014/chart" uri="{C3380CC4-5D6E-409C-BE32-E72D297353CC}">
              <c16:uniqueId val="{00000006-64B9-4858-88F3-ED6E026235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1265</c:v>
                </c:pt>
                <c:pt idx="12">
                  <c:v>1373</c:v>
                </c:pt>
              </c:numCache>
            </c:numRef>
          </c:val>
          <c:extLst>
            <c:ext xmlns:c16="http://schemas.microsoft.com/office/drawing/2014/chart" uri="{C3380CC4-5D6E-409C-BE32-E72D297353CC}">
              <c16:uniqueId val="{00000007-64B9-4858-88F3-ED6E026235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15376</c:v>
                </c:pt>
                <c:pt idx="3">
                  <c:v>13704</c:v>
                </c:pt>
                <c:pt idx="6">
                  <c:v>12633</c:v>
                </c:pt>
                <c:pt idx="9">
                  <c:v>12900</c:v>
                </c:pt>
                <c:pt idx="12">
                  <c:v>13817</c:v>
                </c:pt>
              </c:numCache>
            </c:numRef>
          </c:val>
          <c:extLst>
            <c:ext xmlns:c16="http://schemas.microsoft.com/office/drawing/2014/chart" uri="{C3380CC4-5D6E-409C-BE32-E72D297353CC}">
              <c16:uniqueId val="{00000008-64B9-4858-88F3-ED6E026235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4B9-4858-88F3-ED6E026235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48233</c:v>
                </c:pt>
                <c:pt idx="3">
                  <c:v>52724</c:v>
                </c:pt>
                <c:pt idx="6">
                  <c:v>55067</c:v>
                </c:pt>
                <c:pt idx="9">
                  <c:v>58568</c:v>
                </c:pt>
                <c:pt idx="12">
                  <c:v>60349</c:v>
                </c:pt>
              </c:numCache>
            </c:numRef>
          </c:val>
          <c:extLst>
            <c:ext xmlns:c16="http://schemas.microsoft.com/office/drawing/2014/chart" uri="{C3380CC4-5D6E-409C-BE32-E72D297353CC}">
              <c16:uniqueId val="{0000000A-64B9-4858-88F3-ED6E0262356F}"/>
            </c:ext>
          </c:extLst>
        </c:ser>
        <c:dLbls>
          <c:showLegendKey val="0"/>
          <c:showVal val="0"/>
          <c:showCatName val="0"/>
          <c:showSerName val="0"/>
          <c:showPercent val="0"/>
          <c:showBubbleSize val="0"/>
        </c:dLbls>
        <c:gapWidth val="100"/>
        <c:overlap val="100"/>
        <c:axId val="752380816"/>
        <c:axId val="75237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20210</c:v>
                </c:pt>
                <c:pt idx="2">
                  <c:v>#N/A</c:v>
                </c:pt>
                <c:pt idx="3">
                  <c:v>#N/A</c:v>
                </c:pt>
                <c:pt idx="4">
                  <c:v>17977</c:v>
                </c:pt>
                <c:pt idx="5">
                  <c:v>#N/A</c:v>
                </c:pt>
                <c:pt idx="6">
                  <c:v>#N/A</c:v>
                </c:pt>
                <c:pt idx="7">
                  <c:v>18403</c:v>
                </c:pt>
                <c:pt idx="8">
                  <c:v>#N/A</c:v>
                </c:pt>
                <c:pt idx="9">
                  <c:v>#N/A</c:v>
                </c:pt>
                <c:pt idx="10">
                  <c:v>19808</c:v>
                </c:pt>
                <c:pt idx="11">
                  <c:v>#N/A</c:v>
                </c:pt>
                <c:pt idx="12">
                  <c:v>#N/A</c:v>
                </c:pt>
                <c:pt idx="13">
                  <c:v>19184</c:v>
                </c:pt>
                <c:pt idx="14">
                  <c:v>#N/A</c:v>
                </c:pt>
              </c:numCache>
            </c:numRef>
          </c:val>
          <c:smooth val="0"/>
          <c:extLst>
            <c:ext xmlns:c16="http://schemas.microsoft.com/office/drawing/2014/chart" uri="{C3380CC4-5D6E-409C-BE32-E72D297353CC}">
              <c16:uniqueId val="{0000000B-64B9-4858-88F3-ED6E0262356F}"/>
            </c:ext>
          </c:extLst>
        </c:ser>
        <c:dLbls>
          <c:showLegendKey val="0"/>
          <c:showVal val="0"/>
          <c:showCatName val="0"/>
          <c:showSerName val="0"/>
          <c:showPercent val="0"/>
          <c:showBubbleSize val="0"/>
        </c:dLbls>
        <c:marker val="1"/>
        <c:smooth val="0"/>
        <c:axId val="752380816"/>
        <c:axId val="752373368"/>
      </c:lineChart>
      <c:catAx>
        <c:axId val="75238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2373368"/>
        <c:crosses val="autoZero"/>
        <c:auto val="1"/>
        <c:lblAlgn val="ctr"/>
        <c:lblOffset val="100"/>
        <c:tickLblSkip val="1"/>
        <c:tickMarkSkip val="1"/>
        <c:noMultiLvlLbl val="0"/>
      </c:catAx>
      <c:valAx>
        <c:axId val="75237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38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13706</c:v>
                </c:pt>
                <c:pt idx="1">
                  <c:v>15297</c:v>
                </c:pt>
                <c:pt idx="2">
                  <c:v>15322</c:v>
                </c:pt>
              </c:numCache>
            </c:numRef>
          </c:val>
          <c:extLst>
            <c:ext xmlns:c16="http://schemas.microsoft.com/office/drawing/2014/chart" uri="{C3380CC4-5D6E-409C-BE32-E72D297353CC}">
              <c16:uniqueId val="{00000000-C5F4-41C8-AE19-41422F3EA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5F4-41C8-AE19-41422F3EA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5874</c:v>
                </c:pt>
                <c:pt idx="1">
                  <c:v>7754</c:v>
                </c:pt>
                <c:pt idx="2">
                  <c:v>9770</c:v>
                </c:pt>
              </c:numCache>
            </c:numRef>
          </c:val>
          <c:extLst>
            <c:ext xmlns:c16="http://schemas.microsoft.com/office/drawing/2014/chart" uri="{C3380CC4-5D6E-409C-BE32-E72D297353CC}">
              <c16:uniqueId val="{00000002-C5F4-41C8-AE19-41422F3EAFDB}"/>
            </c:ext>
          </c:extLst>
        </c:ser>
        <c:dLbls>
          <c:showLegendKey val="0"/>
          <c:showVal val="0"/>
          <c:showCatName val="0"/>
          <c:showSerName val="0"/>
          <c:showPercent val="0"/>
          <c:showBubbleSize val="0"/>
        </c:dLbls>
        <c:gapWidth val="120"/>
        <c:overlap val="100"/>
        <c:axId val="752377288"/>
        <c:axId val="752380424"/>
      </c:barChart>
      <c:catAx>
        <c:axId val="75237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2380424"/>
        <c:crosses val="autoZero"/>
        <c:auto val="1"/>
        <c:lblAlgn val="ctr"/>
        <c:lblOffset val="100"/>
        <c:tickLblSkip val="1"/>
        <c:tickMarkSkip val="1"/>
        <c:noMultiLvlLbl val="0"/>
      </c:catAx>
      <c:valAx>
        <c:axId val="752380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2377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223,451
215,795
93.84
104,596,817
98,719,102
5,564,835
48,787,236
60,349,395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年度における財政力指数（３か年平均）は類似団体との比較で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となっており、昭和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年の最終交付以来</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年連続で普通交付税の不交付団体となっている。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子育て世帯への臨時特別給付金給付事業費等、福祉費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の増等により分母である基準財政需要額が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大幅に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したことに加えて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法人市民税や固定資産税の減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等により分子となる基準財政収入額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、単年度財政力指数は前年度から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0.138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となった。３か年平均としては、前年度から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0.060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低い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1.204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115570</xdr:rowOff>
    </xdr:from>
    <xdr:to>
      <xdr:col>23</xdr:col>
      <xdr:colOff>133350</xdr:colOff>
      <xdr:row>36</xdr:row>
      <xdr:rowOff>88900</xdr:rowOff>
    </xdr:to>
    <xdr:cxnSp macro="">
      <xdr:nvCxnSpPr>
        <xdr:cNvPr id="67" name="直線コネクタ 66"/>
        <xdr:cNvCxnSpPr/>
      </xdr:nvCxnSpPr>
      <xdr:spPr>
        <a:xfrm>
          <a:off x="4114800" y="61163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115570</xdr:rowOff>
    </xdr:from>
    <xdr:to>
      <xdr:col>19</xdr:col>
      <xdr:colOff>133350</xdr:colOff>
      <xdr:row>36</xdr:row>
      <xdr:rowOff>64770</xdr:rowOff>
    </xdr:to>
    <xdr:cxnSp macro="">
      <xdr:nvCxnSpPr>
        <xdr:cNvPr id="70" name="直線コネクタ 69"/>
        <xdr:cNvCxnSpPr/>
      </xdr:nvCxnSpPr>
      <xdr:spPr>
        <a:xfrm flipV="1">
          <a:off x="3225800" y="61163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64770</xdr:rowOff>
    </xdr:from>
    <xdr:to>
      <xdr:col>15</xdr:col>
      <xdr:colOff>82550</xdr:colOff>
      <xdr:row>36</xdr:row>
      <xdr:rowOff>64770</xdr:rowOff>
    </xdr:to>
    <xdr:cxnSp macro="">
      <xdr:nvCxnSpPr>
        <xdr:cNvPr id="73" name="直線コネクタ 72"/>
        <xdr:cNvCxnSpPr/>
      </xdr:nvCxnSpPr>
      <xdr:spPr>
        <a:xfrm>
          <a:off x="2336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64770</xdr:rowOff>
    </xdr:from>
    <xdr:to>
      <xdr:col>11</xdr:col>
      <xdr:colOff>31750</xdr:colOff>
      <xdr:row>37</xdr:row>
      <xdr:rowOff>38100</xdr:rowOff>
    </xdr:to>
    <xdr:cxnSp macro="">
      <xdr:nvCxnSpPr>
        <xdr:cNvPr id="76" name="直線コネクタ 75"/>
        <xdr:cNvCxnSpPr/>
      </xdr:nvCxnSpPr>
      <xdr:spPr>
        <a:xfrm flipV="1">
          <a:off x="1447800" y="6236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6" name="楕円 85"/>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7"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64770</xdr:rowOff>
    </xdr:from>
    <xdr:to>
      <xdr:col>19</xdr:col>
      <xdr:colOff>184150</xdr:colOff>
      <xdr:row>35</xdr:row>
      <xdr:rowOff>166370</xdr:rowOff>
    </xdr:to>
    <xdr:sp macro="" textlink="">
      <xdr:nvSpPr>
        <xdr:cNvPr id="88" name="楕円 87"/>
        <xdr:cNvSpPr/>
      </xdr:nvSpPr>
      <xdr:spPr>
        <a:xfrm>
          <a:off x="406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5097</xdr:rowOff>
    </xdr:from>
    <xdr:ext cx="736600" cy="259045"/>
    <xdr:sp macro="" textlink="">
      <xdr:nvSpPr>
        <xdr:cNvPr id="89" name="テキスト ボックス 88"/>
        <xdr:cNvSpPr txBox="1"/>
      </xdr:nvSpPr>
      <xdr:spPr>
        <a:xfrm>
          <a:off x="3733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13970</xdr:rowOff>
    </xdr:from>
    <xdr:to>
      <xdr:col>15</xdr:col>
      <xdr:colOff>133350</xdr:colOff>
      <xdr:row>36</xdr:row>
      <xdr:rowOff>115570</xdr:rowOff>
    </xdr:to>
    <xdr:sp macro="" textlink="">
      <xdr:nvSpPr>
        <xdr:cNvPr id="90" name="楕円 89"/>
        <xdr:cNvSpPr/>
      </xdr:nvSpPr>
      <xdr:spPr>
        <a:xfrm>
          <a:off x="3175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125747</xdr:rowOff>
    </xdr:from>
    <xdr:ext cx="762000" cy="259045"/>
    <xdr:sp macro="" textlink="">
      <xdr:nvSpPr>
        <xdr:cNvPr id="91" name="テキスト ボックス 90"/>
        <xdr:cNvSpPr txBox="1"/>
      </xdr:nvSpPr>
      <xdr:spPr>
        <a:xfrm>
          <a:off x="2844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13970</xdr:rowOff>
    </xdr:from>
    <xdr:to>
      <xdr:col>11</xdr:col>
      <xdr:colOff>82550</xdr:colOff>
      <xdr:row>36</xdr:row>
      <xdr:rowOff>115570</xdr:rowOff>
    </xdr:to>
    <xdr:sp macro="" textlink="">
      <xdr:nvSpPr>
        <xdr:cNvPr id="92" name="楕円 91"/>
        <xdr:cNvSpPr/>
      </xdr:nvSpPr>
      <xdr:spPr>
        <a:xfrm>
          <a:off x="2286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125747</xdr:rowOff>
    </xdr:from>
    <xdr:ext cx="762000" cy="259045"/>
    <xdr:sp macro="" textlink="">
      <xdr:nvSpPr>
        <xdr:cNvPr id="93" name="テキスト ボックス 92"/>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4" name="楕円 93"/>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5" name="テキスト ボックス 94"/>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令和３年度は、法人市民税や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固定資産税等の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大幅な減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により経常一般財源</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が減少したことに加え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等が増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額となった結果、経常経費が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したことから、経常収支比率は前年度と比較して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なお、本市では、経常一般財源において年度間の振れ幅が大きい法人市民税の比率が比較的高く、経常収支比率に大きな影響を与える財政構造となっている。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65</xdr:row>
      <xdr:rowOff>117263</xdr:rowOff>
    </xdr:to>
    <xdr:cxnSp macro="">
      <xdr:nvCxnSpPr>
        <xdr:cNvPr id="130" name="直線コネクタ 129"/>
        <xdr:cNvCxnSpPr/>
      </xdr:nvCxnSpPr>
      <xdr:spPr>
        <a:xfrm>
          <a:off x="4114800" y="10674350"/>
          <a:ext cx="8382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168063</xdr:rowOff>
    </xdr:to>
    <xdr:cxnSp macro="">
      <xdr:nvCxnSpPr>
        <xdr:cNvPr id="133" name="直線コネクタ 132"/>
        <xdr:cNvCxnSpPr/>
      </xdr:nvCxnSpPr>
      <xdr:spPr>
        <a:xfrm flipV="1">
          <a:off x="3225800" y="1067435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35" name="テキスト ボックス 134"/>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168063</xdr:rowOff>
    </xdr:to>
    <xdr:cxnSp macro="">
      <xdr:nvCxnSpPr>
        <xdr:cNvPr id="136" name="直線コネクタ 135"/>
        <xdr:cNvCxnSpPr/>
      </xdr:nvCxnSpPr>
      <xdr:spPr>
        <a:xfrm>
          <a:off x="2336800" y="1090760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38" name="テキスト ボックス 137"/>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106256</xdr:rowOff>
    </xdr:to>
    <xdr:cxnSp macro="">
      <xdr:nvCxnSpPr>
        <xdr:cNvPr id="139" name="直線コネクタ 138"/>
        <xdr:cNvCxnSpPr/>
      </xdr:nvCxnSpPr>
      <xdr:spPr>
        <a:xfrm>
          <a:off x="1447800" y="1077087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41" name="テキスト ボックス 140"/>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49" name="楕円 148"/>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0"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2" name="テキスト ボックス 15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3" name="楕円 152"/>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4" name="テキスト ボックス 153"/>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5" name="楕円 154"/>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6" name="テキスト ボックス 155"/>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8" name="テキスト ボックス 15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年度は、人件費、物件費共に増となったことから、人口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人当たりの決算額としては、前年度と比べて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本市は、類似団体と比べて公共施設の数が多いことから、施設管理に係る委託料などの物件費が高くなる傾向がある。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20123</xdr:rowOff>
    </xdr:from>
    <xdr:to>
      <xdr:col>23</xdr:col>
      <xdr:colOff>133350</xdr:colOff>
      <xdr:row>84</xdr:row>
      <xdr:rowOff>122227</xdr:rowOff>
    </xdr:to>
    <xdr:cxnSp macro="">
      <xdr:nvCxnSpPr>
        <xdr:cNvPr id="195" name="直線コネクタ 194"/>
        <xdr:cNvCxnSpPr/>
      </xdr:nvCxnSpPr>
      <xdr:spPr>
        <a:xfrm>
          <a:off x="4114800" y="14421923"/>
          <a:ext cx="838200" cy="1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101134</xdr:rowOff>
    </xdr:from>
    <xdr:ext cx="762000" cy="259045"/>
    <xdr:sp macro="" textlink="">
      <xdr:nvSpPr>
        <xdr:cNvPr id="196" name="人件費・物件費等の状況平均値テキスト"/>
        <xdr:cNvSpPr txBox="1"/>
      </xdr:nvSpPr>
      <xdr:spPr>
        <a:xfrm>
          <a:off x="5041900" y="13988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91743</xdr:rowOff>
    </xdr:from>
    <xdr:to>
      <xdr:col>19</xdr:col>
      <xdr:colOff>133350</xdr:colOff>
      <xdr:row>84</xdr:row>
      <xdr:rowOff>20123</xdr:rowOff>
    </xdr:to>
    <xdr:cxnSp macro="">
      <xdr:nvCxnSpPr>
        <xdr:cNvPr id="198" name="直線コネクタ 197"/>
        <xdr:cNvCxnSpPr/>
      </xdr:nvCxnSpPr>
      <xdr:spPr>
        <a:xfrm>
          <a:off x="3225800" y="14322093"/>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200" name="テキスト ボックス 199"/>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157262</xdr:rowOff>
    </xdr:from>
    <xdr:to>
      <xdr:col>15</xdr:col>
      <xdr:colOff>82550</xdr:colOff>
      <xdr:row>83</xdr:row>
      <xdr:rowOff>91743</xdr:rowOff>
    </xdr:to>
    <xdr:cxnSp macro="">
      <xdr:nvCxnSpPr>
        <xdr:cNvPr id="201" name="直線コネクタ 200"/>
        <xdr:cNvCxnSpPr/>
      </xdr:nvCxnSpPr>
      <xdr:spPr>
        <a:xfrm>
          <a:off x="2336800" y="14216162"/>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3" name="テキスト ボックス 202"/>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157262</xdr:rowOff>
    </xdr:from>
    <xdr:to>
      <xdr:col>11</xdr:col>
      <xdr:colOff>31750</xdr:colOff>
      <xdr:row>82</xdr:row>
      <xdr:rowOff>158176</xdr:rowOff>
    </xdr:to>
    <xdr:cxnSp macro="">
      <xdr:nvCxnSpPr>
        <xdr:cNvPr id="204" name="直線コネクタ 203"/>
        <xdr:cNvCxnSpPr/>
      </xdr:nvCxnSpPr>
      <xdr:spPr>
        <a:xfrm flipV="1">
          <a:off x="1447800" y="142161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6" name="テキスト ボックス 205"/>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08" name="テキスト ボックス 207"/>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71427</xdr:rowOff>
    </xdr:from>
    <xdr:to>
      <xdr:col>23</xdr:col>
      <xdr:colOff>184150</xdr:colOff>
      <xdr:row>85</xdr:row>
      <xdr:rowOff>1577</xdr:rowOff>
    </xdr:to>
    <xdr:sp macro="" textlink="">
      <xdr:nvSpPr>
        <xdr:cNvPr id="214" name="楕円 213"/>
        <xdr:cNvSpPr/>
      </xdr:nvSpPr>
      <xdr:spPr>
        <a:xfrm>
          <a:off x="4902200" y="144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43504</xdr:rowOff>
    </xdr:from>
    <xdr:ext cx="762000" cy="259045"/>
    <xdr:sp macro="" textlink="">
      <xdr:nvSpPr>
        <xdr:cNvPr id="215" name="人件費・物件費等の状況該当値テキスト"/>
        <xdr:cNvSpPr txBox="1"/>
      </xdr:nvSpPr>
      <xdr:spPr>
        <a:xfrm>
          <a:off x="5041900" y="1444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140773</xdr:rowOff>
    </xdr:from>
    <xdr:to>
      <xdr:col>19</xdr:col>
      <xdr:colOff>184150</xdr:colOff>
      <xdr:row>84</xdr:row>
      <xdr:rowOff>70923</xdr:rowOff>
    </xdr:to>
    <xdr:sp macro="" textlink="">
      <xdr:nvSpPr>
        <xdr:cNvPr id="216" name="楕円 215"/>
        <xdr:cNvSpPr/>
      </xdr:nvSpPr>
      <xdr:spPr>
        <a:xfrm>
          <a:off x="4064000" y="143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55700</xdr:rowOff>
    </xdr:from>
    <xdr:ext cx="736600" cy="259045"/>
    <xdr:sp macro="" textlink="">
      <xdr:nvSpPr>
        <xdr:cNvPr id="217" name="テキスト ボックス 216"/>
        <xdr:cNvSpPr txBox="1"/>
      </xdr:nvSpPr>
      <xdr:spPr>
        <a:xfrm>
          <a:off x="3733800" y="1445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40943</xdr:rowOff>
    </xdr:from>
    <xdr:to>
      <xdr:col>15</xdr:col>
      <xdr:colOff>133350</xdr:colOff>
      <xdr:row>83</xdr:row>
      <xdr:rowOff>142543</xdr:rowOff>
    </xdr:to>
    <xdr:sp macro="" textlink="">
      <xdr:nvSpPr>
        <xdr:cNvPr id="218" name="楕円 217"/>
        <xdr:cNvSpPr/>
      </xdr:nvSpPr>
      <xdr:spPr>
        <a:xfrm>
          <a:off x="3175000" y="142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127320</xdr:rowOff>
    </xdr:from>
    <xdr:ext cx="762000" cy="259045"/>
    <xdr:sp macro="" textlink="">
      <xdr:nvSpPr>
        <xdr:cNvPr id="219" name="テキスト ボックス 218"/>
        <xdr:cNvSpPr txBox="1"/>
      </xdr:nvSpPr>
      <xdr:spPr>
        <a:xfrm>
          <a:off x="2844800" y="143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106462</xdr:rowOff>
    </xdr:from>
    <xdr:to>
      <xdr:col>11</xdr:col>
      <xdr:colOff>82550</xdr:colOff>
      <xdr:row>83</xdr:row>
      <xdr:rowOff>36612</xdr:rowOff>
    </xdr:to>
    <xdr:sp macro="" textlink="">
      <xdr:nvSpPr>
        <xdr:cNvPr id="220" name="楕円 219"/>
        <xdr:cNvSpPr/>
      </xdr:nvSpPr>
      <xdr:spPr>
        <a:xfrm>
          <a:off x="2286000" y="141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21389</xdr:rowOff>
    </xdr:from>
    <xdr:ext cx="762000" cy="259045"/>
    <xdr:sp macro="" textlink="">
      <xdr:nvSpPr>
        <xdr:cNvPr id="221" name="テキスト ボックス 220"/>
        <xdr:cNvSpPr txBox="1"/>
      </xdr:nvSpPr>
      <xdr:spPr>
        <a:xfrm>
          <a:off x="1955800" y="1425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107376</xdr:rowOff>
    </xdr:from>
    <xdr:to>
      <xdr:col>7</xdr:col>
      <xdr:colOff>31750</xdr:colOff>
      <xdr:row>83</xdr:row>
      <xdr:rowOff>37526</xdr:rowOff>
    </xdr:to>
    <xdr:sp macro="" textlink="">
      <xdr:nvSpPr>
        <xdr:cNvPr id="222" name="楕円 221"/>
        <xdr:cNvSpPr/>
      </xdr:nvSpPr>
      <xdr:spPr>
        <a:xfrm>
          <a:off x="1397000" y="141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22303</xdr:rowOff>
    </xdr:from>
    <xdr:ext cx="762000" cy="259045"/>
    <xdr:sp macro="" textlink="">
      <xdr:nvSpPr>
        <xdr:cNvPr id="223" name="テキスト ボックス 222"/>
        <xdr:cNvSpPr txBox="1"/>
      </xdr:nvSpPr>
      <xdr:spPr>
        <a:xfrm>
          <a:off x="1066800" y="1425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令和２年度においては、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退職及び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採用並びに年齢による階層変動に係る職員構成の変動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が要因となり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ラスパイレス指数が下がった</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が、令和３年度は横ばいとなった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今後も、近隣市の状況を踏まえながら、引き続き給与の適正化に努める。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132291</xdr:rowOff>
    </xdr:to>
    <xdr:cxnSp macro="">
      <xdr:nvCxnSpPr>
        <xdr:cNvPr id="260" name="直線コネクタ 259"/>
        <xdr:cNvCxnSpPr/>
      </xdr:nvCxnSpPr>
      <xdr:spPr>
        <a:xfrm flipV="1">
          <a:off x="15290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132291</xdr:rowOff>
    </xdr:to>
    <xdr:cxnSp macro="">
      <xdr:nvCxnSpPr>
        <xdr:cNvPr id="263" name="直線コネクタ 262"/>
        <xdr:cNvCxnSpPr/>
      </xdr:nvCxnSpPr>
      <xdr:spPr>
        <a:xfrm>
          <a:off x="14401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112184</xdr:rowOff>
    </xdr:to>
    <xdr:cxnSp macro="">
      <xdr:nvCxnSpPr>
        <xdr:cNvPr id="266" name="直線コネクタ 265"/>
        <xdr:cNvCxnSpPr/>
      </xdr:nvCxnSpPr>
      <xdr:spPr>
        <a:xfrm flipV="1">
          <a:off x="13512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8" name="テキスト ボックス 267"/>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2" name="楕円 281"/>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3" name="テキスト ボックス 282"/>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5" name="テキスト ボックス 284"/>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人下回っているが、厚木市定員管理方針に基づき、将来を見据え、計画的な職員採用等を行うことにより、適正な定員管理に努める。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87206</xdr:rowOff>
    </xdr:from>
    <xdr:to>
      <xdr:col>81</xdr:col>
      <xdr:colOff>44450</xdr:colOff>
      <xdr:row>61</xdr:row>
      <xdr:rowOff>91229</xdr:rowOff>
    </xdr:to>
    <xdr:cxnSp macro="">
      <xdr:nvCxnSpPr>
        <xdr:cNvPr id="320" name="直線コネクタ 319"/>
        <xdr:cNvCxnSpPr/>
      </xdr:nvCxnSpPr>
      <xdr:spPr>
        <a:xfrm>
          <a:off x="16179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1"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87206</xdr:rowOff>
    </xdr:from>
    <xdr:to>
      <xdr:col>77</xdr:col>
      <xdr:colOff>44450</xdr:colOff>
      <xdr:row>61</xdr:row>
      <xdr:rowOff>123402</xdr:rowOff>
    </xdr:to>
    <xdr:cxnSp macro="">
      <xdr:nvCxnSpPr>
        <xdr:cNvPr id="323" name="直線コネクタ 322"/>
        <xdr:cNvCxnSpPr/>
      </xdr:nvCxnSpPr>
      <xdr:spPr>
        <a:xfrm flipV="1">
          <a:off x="15290800" y="105456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143510</xdr:rowOff>
    </xdr:to>
    <xdr:cxnSp macro="">
      <xdr:nvCxnSpPr>
        <xdr:cNvPr id="326" name="直線コネクタ 325"/>
        <xdr:cNvCxnSpPr/>
      </xdr:nvCxnSpPr>
      <xdr:spPr>
        <a:xfrm flipV="1">
          <a:off x="14401800" y="105818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143510</xdr:rowOff>
    </xdr:to>
    <xdr:cxnSp macro="">
      <xdr:nvCxnSpPr>
        <xdr:cNvPr id="329" name="直線コネクタ 328"/>
        <xdr:cNvCxnSpPr/>
      </xdr:nvCxnSpPr>
      <xdr:spPr>
        <a:xfrm>
          <a:off x="13512800" y="10565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1" name="テキスト ボックス 330"/>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3" name="テキスト ボックス 332"/>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9" name="楕円 338"/>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0" name="定員管理の状況該当値テキスト"/>
        <xdr:cNvSpPr txBox="1"/>
      </xdr:nvSpPr>
      <xdr:spPr>
        <a:xfrm>
          <a:off x="17106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36406</xdr:rowOff>
    </xdr:from>
    <xdr:to>
      <xdr:col>77</xdr:col>
      <xdr:colOff>95250</xdr:colOff>
      <xdr:row>61</xdr:row>
      <xdr:rowOff>138006</xdr:rowOff>
    </xdr:to>
    <xdr:sp macro="" textlink="">
      <xdr:nvSpPr>
        <xdr:cNvPr id="341" name="楕円 340"/>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148183</xdr:rowOff>
    </xdr:from>
    <xdr:ext cx="736600" cy="259045"/>
    <xdr:sp macro="" textlink="">
      <xdr:nvSpPr>
        <xdr:cNvPr id="342" name="テキスト ボックス 341"/>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43" name="楕円 342"/>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158979</xdr:rowOff>
    </xdr:from>
    <xdr:ext cx="762000" cy="259045"/>
    <xdr:sp macro="" textlink="">
      <xdr:nvSpPr>
        <xdr:cNvPr id="344" name="テキスト ボックス 343"/>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92710</xdr:rowOff>
    </xdr:from>
    <xdr:to>
      <xdr:col>68</xdr:col>
      <xdr:colOff>203200</xdr:colOff>
      <xdr:row>62</xdr:row>
      <xdr:rowOff>22860</xdr:rowOff>
    </xdr:to>
    <xdr:sp macro="" textlink="">
      <xdr:nvSpPr>
        <xdr:cNvPr id="345" name="楕円 344"/>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46" name="テキスト ボックス 345"/>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分子の要因としては、一般会計及び公共用地特会の元利償還金及び公営企業（下水道分）への償還財源の増加により約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億円の増となった。また、公債費を軽減する特定財源等の増により、分子全体としては約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分母の要因としては、法人税割が約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億円減となったことなどから約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結果として、単年度の実質公債費比率については、分子が増加し、分母が減少したことから、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91622</xdr:rowOff>
    </xdr:to>
    <xdr:cxnSp macro="">
      <xdr:nvCxnSpPr>
        <xdr:cNvPr id="383" name="直線コネクタ 382"/>
        <xdr:cNvCxnSpPr/>
      </xdr:nvCxnSpPr>
      <xdr:spPr>
        <a:xfrm>
          <a:off x="16179800" y="67551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4"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80131</xdr:rowOff>
    </xdr:to>
    <xdr:cxnSp macro="">
      <xdr:nvCxnSpPr>
        <xdr:cNvPr id="386" name="直線コネクタ 385"/>
        <xdr:cNvCxnSpPr/>
      </xdr:nvCxnSpPr>
      <xdr:spPr>
        <a:xfrm flipV="1">
          <a:off x="15290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80131</xdr:rowOff>
    </xdr:to>
    <xdr:cxnSp macro="">
      <xdr:nvCxnSpPr>
        <xdr:cNvPr id="389" name="直線コネクタ 388"/>
        <xdr:cNvCxnSpPr/>
      </xdr:nvCxnSpPr>
      <xdr:spPr>
        <a:xfrm>
          <a:off x="14401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80131</xdr:rowOff>
    </xdr:to>
    <xdr:cxnSp macro="">
      <xdr:nvCxnSpPr>
        <xdr:cNvPr id="392" name="直線コネクタ 391"/>
        <xdr:cNvCxnSpPr/>
      </xdr:nvCxnSpPr>
      <xdr:spPr>
        <a:xfrm flipV="1">
          <a:off x="13512800" y="674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4" name="テキスト ボックス 393"/>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6" name="テキスト ボックス 395"/>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2" name="楕円 401"/>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3"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4" name="楕円 403"/>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5" name="テキスト ボックス 40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6" name="楕円 405"/>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7" name="テキスト ボックス 406"/>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0" name="楕円 409"/>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1" name="テキスト ボックス 410"/>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令和３年度については、分子全体として約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億円の減となった。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分母としては、法人税割が約</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億円減となったことなどから約</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結果として、分母、分子ともに減少となり、分母の減少率が高かったため、将来負担比率は、前年度の</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42.0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82867</xdr:rowOff>
    </xdr:from>
    <xdr:to>
      <xdr:col>81</xdr:col>
      <xdr:colOff>44450</xdr:colOff>
      <xdr:row>18</xdr:row>
      <xdr:rowOff>129117</xdr:rowOff>
    </xdr:to>
    <xdr:cxnSp macro="">
      <xdr:nvCxnSpPr>
        <xdr:cNvPr id="445" name="直線コネクタ 444"/>
        <xdr:cNvCxnSpPr/>
      </xdr:nvCxnSpPr>
      <xdr:spPr>
        <a:xfrm>
          <a:off x="16179800" y="3168967"/>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6" name="将来負担の状況平均値テキスト"/>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7" name="フローチャート: 判断 446"/>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66781</xdr:rowOff>
    </xdr:from>
    <xdr:to>
      <xdr:col>77</xdr:col>
      <xdr:colOff>44450</xdr:colOff>
      <xdr:row>18</xdr:row>
      <xdr:rowOff>82867</xdr:rowOff>
    </xdr:to>
    <xdr:cxnSp macro="">
      <xdr:nvCxnSpPr>
        <xdr:cNvPr id="448" name="直線コネクタ 447"/>
        <xdr:cNvCxnSpPr/>
      </xdr:nvCxnSpPr>
      <xdr:spPr>
        <a:xfrm>
          <a:off x="15290800" y="31528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9" name="フローチャート: 判断 448"/>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0" name="テキスト ボックス 449"/>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4445</xdr:rowOff>
    </xdr:from>
    <xdr:to>
      <xdr:col>72</xdr:col>
      <xdr:colOff>203200</xdr:colOff>
      <xdr:row>18</xdr:row>
      <xdr:rowOff>66781</xdr:rowOff>
    </xdr:to>
    <xdr:cxnSp macro="">
      <xdr:nvCxnSpPr>
        <xdr:cNvPr id="451" name="直線コネクタ 450"/>
        <xdr:cNvCxnSpPr/>
      </xdr:nvCxnSpPr>
      <xdr:spPr>
        <a:xfrm>
          <a:off x="14401800" y="3090545"/>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2" name="フローチャート: 判断 451"/>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3" name="テキスト ボックス 452"/>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4445</xdr:rowOff>
    </xdr:from>
    <xdr:to>
      <xdr:col>68</xdr:col>
      <xdr:colOff>152400</xdr:colOff>
      <xdr:row>19</xdr:row>
      <xdr:rowOff>94403</xdr:rowOff>
    </xdr:to>
    <xdr:cxnSp macro="">
      <xdr:nvCxnSpPr>
        <xdr:cNvPr id="454" name="直線コネクタ 453"/>
        <xdr:cNvCxnSpPr/>
      </xdr:nvCxnSpPr>
      <xdr:spPr>
        <a:xfrm flipV="1">
          <a:off x="13512800" y="309054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5" name="フローチャート: 判断 454"/>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6" name="テキスト ボックス 455"/>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7" name="フローチャート: 判断 456"/>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8" name="テキスト ボックス 457"/>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78317</xdr:rowOff>
    </xdr:from>
    <xdr:to>
      <xdr:col>81</xdr:col>
      <xdr:colOff>95250</xdr:colOff>
      <xdr:row>19</xdr:row>
      <xdr:rowOff>8467</xdr:rowOff>
    </xdr:to>
    <xdr:sp macro="" textlink="">
      <xdr:nvSpPr>
        <xdr:cNvPr id="464" name="楕円 463"/>
        <xdr:cNvSpPr/>
      </xdr:nvSpPr>
      <xdr:spPr>
        <a:xfrm>
          <a:off x="169672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50394</xdr:rowOff>
    </xdr:from>
    <xdr:ext cx="762000" cy="259045"/>
    <xdr:sp macro="" textlink="">
      <xdr:nvSpPr>
        <xdr:cNvPr id="465" name="将来負担の状況該当値テキスト"/>
        <xdr:cNvSpPr txBox="1"/>
      </xdr:nvSpPr>
      <xdr:spPr>
        <a:xfrm>
          <a:off x="17106900" y="313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32067</xdr:rowOff>
    </xdr:from>
    <xdr:to>
      <xdr:col>77</xdr:col>
      <xdr:colOff>95250</xdr:colOff>
      <xdr:row>18</xdr:row>
      <xdr:rowOff>133667</xdr:rowOff>
    </xdr:to>
    <xdr:sp macro="" textlink="">
      <xdr:nvSpPr>
        <xdr:cNvPr id="466" name="楕円 465"/>
        <xdr:cNvSpPr/>
      </xdr:nvSpPr>
      <xdr:spPr>
        <a:xfrm>
          <a:off x="16129000" y="31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118444</xdr:rowOff>
    </xdr:from>
    <xdr:ext cx="736600" cy="259045"/>
    <xdr:sp macro="" textlink="">
      <xdr:nvSpPr>
        <xdr:cNvPr id="467" name="テキスト ボックス 466"/>
        <xdr:cNvSpPr txBox="1"/>
      </xdr:nvSpPr>
      <xdr:spPr>
        <a:xfrm>
          <a:off x="15798800" y="320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15981</xdr:rowOff>
    </xdr:from>
    <xdr:to>
      <xdr:col>73</xdr:col>
      <xdr:colOff>44450</xdr:colOff>
      <xdr:row>18</xdr:row>
      <xdr:rowOff>117581</xdr:rowOff>
    </xdr:to>
    <xdr:sp macro="" textlink="">
      <xdr:nvSpPr>
        <xdr:cNvPr id="468" name="楕円 467"/>
        <xdr:cNvSpPr/>
      </xdr:nvSpPr>
      <xdr:spPr>
        <a:xfrm>
          <a:off x="15240000" y="31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102358</xdr:rowOff>
    </xdr:from>
    <xdr:ext cx="762000" cy="259045"/>
    <xdr:sp macro="" textlink="">
      <xdr:nvSpPr>
        <xdr:cNvPr id="469" name="テキスト ボックス 468"/>
        <xdr:cNvSpPr txBox="1"/>
      </xdr:nvSpPr>
      <xdr:spPr>
        <a:xfrm>
          <a:off x="14909800" y="318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125095</xdr:rowOff>
    </xdr:from>
    <xdr:to>
      <xdr:col>68</xdr:col>
      <xdr:colOff>203200</xdr:colOff>
      <xdr:row>18</xdr:row>
      <xdr:rowOff>55245</xdr:rowOff>
    </xdr:to>
    <xdr:sp macro="" textlink="">
      <xdr:nvSpPr>
        <xdr:cNvPr id="470" name="楕円 469"/>
        <xdr:cNvSpPr/>
      </xdr:nvSpPr>
      <xdr:spPr>
        <a:xfrm>
          <a:off x="14351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40022</xdr:rowOff>
    </xdr:from>
    <xdr:ext cx="762000" cy="259045"/>
    <xdr:sp macro="" textlink="">
      <xdr:nvSpPr>
        <xdr:cNvPr id="471" name="テキスト ボックス 470"/>
        <xdr:cNvSpPr txBox="1"/>
      </xdr:nvSpPr>
      <xdr:spPr>
        <a:xfrm>
          <a:off x="14020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43603</xdr:rowOff>
    </xdr:from>
    <xdr:to>
      <xdr:col>64</xdr:col>
      <xdr:colOff>152400</xdr:colOff>
      <xdr:row>19</xdr:row>
      <xdr:rowOff>145203</xdr:rowOff>
    </xdr:to>
    <xdr:sp macro="" textlink="">
      <xdr:nvSpPr>
        <xdr:cNvPr id="472" name="楕円 471"/>
        <xdr:cNvSpPr/>
      </xdr:nvSpPr>
      <xdr:spPr>
        <a:xfrm>
          <a:off x="13462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129980</xdr:rowOff>
    </xdr:from>
    <xdr:ext cx="762000" cy="259045"/>
    <xdr:sp macro="" textlink="">
      <xdr:nvSpPr>
        <xdr:cNvPr id="473" name="テキスト ボックス 472"/>
        <xdr:cNvSpPr txBox="1"/>
      </xdr:nvSpPr>
      <xdr:spPr>
        <a:xfrm>
          <a:off x="13131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152400</xdr:colOff>
      <xdr:row>26</xdr:row>
      <xdr:rowOff>54427</xdr:rowOff>
    </xdr:from>
    <xdr:ext cx="9099176" cy="435430"/>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40229" y="4299856"/>
          <a:ext cx="9099176" cy="43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223,451
215,795
93.84
104,596,817
98,719,102
5,564,835
48,787,236
60,349,395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令和３年度においては、法人市民税や固定資産税の減等により経常一般財源が減少したことに加え、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退職金や委員報酬の増等に伴う人件費の増額により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37</xdr:row>
      <xdr:rowOff>133350</xdr:rowOff>
    </xdr:to>
    <xdr:cxnSp macro="">
      <xdr:nvCxnSpPr>
        <xdr:cNvPr id="66" name="直線コネクタ 65"/>
        <xdr:cNvCxnSpPr/>
      </xdr:nvCxnSpPr>
      <xdr:spPr>
        <a:xfrm>
          <a:off x="3987800" y="6248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88900</xdr:rowOff>
    </xdr:to>
    <xdr:cxnSp macro="">
      <xdr:nvCxnSpPr>
        <xdr:cNvPr id="69" name="直線コネクタ 68"/>
        <xdr:cNvCxnSpPr/>
      </xdr:nvCxnSpPr>
      <xdr:spPr>
        <a:xfrm flipV="1">
          <a:off x="3098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36</xdr:row>
      <xdr:rowOff>88900</xdr:rowOff>
    </xdr:to>
    <xdr:cxnSp macro="">
      <xdr:nvCxnSpPr>
        <xdr:cNvPr id="72" name="直線コネクタ 71"/>
        <xdr:cNvCxnSpPr/>
      </xdr:nvCxnSpPr>
      <xdr:spPr>
        <a:xfrm>
          <a:off x="2209800" y="608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82550</xdr:rowOff>
    </xdr:from>
    <xdr:to>
      <xdr:col>11</xdr:col>
      <xdr:colOff>9525</xdr:colOff>
      <xdr:row>35</xdr:row>
      <xdr:rowOff>120650</xdr:rowOff>
    </xdr:to>
    <xdr:cxnSp macro="">
      <xdr:nvCxnSpPr>
        <xdr:cNvPr id="75" name="直線コネクタ 74"/>
        <xdr:cNvCxnSpPr/>
      </xdr:nvCxnSpPr>
      <xdr:spPr>
        <a:xfrm flipV="1">
          <a:off x="1320800" y="608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31750</xdr:rowOff>
    </xdr:from>
    <xdr:to>
      <xdr:col>11</xdr:col>
      <xdr:colOff>60325</xdr:colOff>
      <xdr:row>35</xdr:row>
      <xdr:rowOff>133350</xdr:rowOff>
    </xdr:to>
    <xdr:sp macro="" textlink="">
      <xdr:nvSpPr>
        <xdr:cNvPr id="91" name="楕円 90"/>
        <xdr:cNvSpPr/>
      </xdr:nvSpPr>
      <xdr:spPr>
        <a:xfrm>
          <a:off x="2159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92" name="テキスト ボックス 91"/>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法人市民税や固定資産税等の減により一般財源が減少したことに加え、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に係る委託料等が増額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78014</xdr:rowOff>
    </xdr:from>
    <xdr:to>
      <xdr:col>82</xdr:col>
      <xdr:colOff>107950</xdr:colOff>
      <xdr:row>20</xdr:row>
      <xdr:rowOff>45357</xdr:rowOff>
    </xdr:to>
    <xdr:cxnSp macro="">
      <xdr:nvCxnSpPr>
        <xdr:cNvPr id="129" name="直線コネクタ 128"/>
        <xdr:cNvCxnSpPr/>
      </xdr:nvCxnSpPr>
      <xdr:spPr>
        <a:xfrm>
          <a:off x="15671800" y="316411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78014</xdr:rowOff>
    </xdr:from>
    <xdr:to>
      <xdr:col>78</xdr:col>
      <xdr:colOff>69850</xdr:colOff>
      <xdr:row>19</xdr:row>
      <xdr:rowOff>167822</xdr:rowOff>
    </xdr:to>
    <xdr:cxnSp macro="">
      <xdr:nvCxnSpPr>
        <xdr:cNvPr id="132" name="直線コネクタ 131"/>
        <xdr:cNvCxnSpPr/>
      </xdr:nvCxnSpPr>
      <xdr:spPr>
        <a:xfrm flipV="1">
          <a:off x="14782800" y="3164114"/>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167822</xdr:rowOff>
    </xdr:to>
    <xdr:cxnSp macro="">
      <xdr:nvCxnSpPr>
        <xdr:cNvPr id="135" name="直線コネクタ 134"/>
        <xdr:cNvCxnSpPr/>
      </xdr:nvCxnSpPr>
      <xdr:spPr>
        <a:xfrm>
          <a:off x="13893800" y="3327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69850</xdr:rowOff>
    </xdr:to>
    <xdr:cxnSp macro="">
      <xdr:nvCxnSpPr>
        <xdr:cNvPr id="138" name="直線コネクタ 137"/>
        <xdr:cNvCxnSpPr/>
      </xdr:nvCxnSpPr>
      <xdr:spPr>
        <a:xfrm>
          <a:off x="13004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27214</xdr:rowOff>
    </xdr:from>
    <xdr:to>
      <xdr:col>78</xdr:col>
      <xdr:colOff>120650</xdr:colOff>
      <xdr:row>18</xdr:row>
      <xdr:rowOff>128814</xdr:rowOff>
    </xdr:to>
    <xdr:sp macro="" textlink="">
      <xdr:nvSpPr>
        <xdr:cNvPr id="150" name="楕円 149"/>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113591</xdr:rowOff>
    </xdr:from>
    <xdr:ext cx="736600" cy="259045"/>
    <xdr:sp macro="" textlink="">
      <xdr:nvSpPr>
        <xdr:cNvPr id="151" name="テキスト ボックス 150"/>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117022</xdr:rowOff>
    </xdr:from>
    <xdr:to>
      <xdr:col>74</xdr:col>
      <xdr:colOff>31750</xdr:colOff>
      <xdr:row>20</xdr:row>
      <xdr:rowOff>47172</xdr:rowOff>
    </xdr:to>
    <xdr:sp macro="" textlink="">
      <xdr:nvSpPr>
        <xdr:cNvPr id="152" name="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4" name="楕円 153"/>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5" name="テキスト ボックス 154"/>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扶助費に係る経常収支比率は、年々増加する傾向にある。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年度においては、児童福祉関係事業費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が、令和３年度においては、児童福祉費や社会福祉費といった民生費の扶助費が軒並み増額となったことにより、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59</xdr:row>
      <xdr:rowOff>37193</xdr:rowOff>
    </xdr:to>
    <xdr:cxnSp macro="">
      <xdr:nvCxnSpPr>
        <xdr:cNvPr id="192" name="直線コネクタ 191"/>
        <xdr:cNvCxnSpPr/>
      </xdr:nvCxnSpPr>
      <xdr:spPr>
        <a:xfrm>
          <a:off x="3987800" y="98914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59</xdr:row>
      <xdr:rowOff>167822</xdr:rowOff>
    </xdr:to>
    <xdr:cxnSp macro="">
      <xdr:nvCxnSpPr>
        <xdr:cNvPr id="195" name="直線コネクタ 194"/>
        <xdr:cNvCxnSpPr/>
      </xdr:nvCxnSpPr>
      <xdr:spPr>
        <a:xfrm flipV="1">
          <a:off x="3098800" y="98914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167822</xdr:rowOff>
    </xdr:to>
    <xdr:cxnSp macro="">
      <xdr:nvCxnSpPr>
        <xdr:cNvPr id="198" name="直線コネクタ 197"/>
        <xdr:cNvCxnSpPr/>
      </xdr:nvCxnSpPr>
      <xdr:spPr>
        <a:xfrm>
          <a:off x="2209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59</xdr:row>
      <xdr:rowOff>53522</xdr:rowOff>
    </xdr:to>
    <xdr:cxnSp macro="">
      <xdr:nvCxnSpPr>
        <xdr:cNvPr id="201" name="直線コネクタ 200"/>
        <xdr:cNvCxnSpPr/>
      </xdr:nvCxnSpPr>
      <xdr:spPr>
        <a:xfrm>
          <a:off x="1320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1" name="楕円 210"/>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2"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繰出金について、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後期高齢者医療事業特別会計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に対する額は減少したものの、公共用地取得事業特別会計、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介護保険事業特別会計に対する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額の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が減少額をうわまわったことから、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その他経費全体として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57</xdr:row>
      <xdr:rowOff>20865</xdr:rowOff>
    </xdr:to>
    <xdr:cxnSp macro="">
      <xdr:nvCxnSpPr>
        <xdr:cNvPr id="255" name="直線コネクタ 254"/>
        <xdr:cNvCxnSpPr/>
      </xdr:nvCxnSpPr>
      <xdr:spPr>
        <a:xfrm>
          <a:off x="15671800" y="96302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6"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57</xdr:row>
      <xdr:rowOff>37193</xdr:rowOff>
    </xdr:to>
    <xdr:cxnSp macro="">
      <xdr:nvCxnSpPr>
        <xdr:cNvPr id="258" name="直線コネクタ 257"/>
        <xdr:cNvCxnSpPr/>
      </xdr:nvCxnSpPr>
      <xdr:spPr>
        <a:xfrm flipV="1">
          <a:off x="14782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0" name="テキスト ボックス 259"/>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57</xdr:row>
      <xdr:rowOff>37193</xdr:rowOff>
    </xdr:to>
    <xdr:cxnSp macro="">
      <xdr:nvCxnSpPr>
        <xdr:cNvPr id="261" name="直線コネクタ 260"/>
        <xdr:cNvCxnSpPr/>
      </xdr:nvCxnSpPr>
      <xdr:spPr>
        <a:xfrm>
          <a:off x="13893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3" name="テキスト ボックス 262"/>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94343</xdr:rowOff>
    </xdr:to>
    <xdr:cxnSp macro="">
      <xdr:nvCxnSpPr>
        <xdr:cNvPr id="264" name="直線コネクタ 263"/>
        <xdr:cNvCxnSpPr/>
      </xdr:nvCxnSpPr>
      <xdr:spPr>
        <a:xfrm>
          <a:off x="13004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6" name="テキスト ボックス 265"/>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141515</xdr:rowOff>
    </xdr:from>
    <xdr:to>
      <xdr:col>82</xdr:col>
      <xdr:colOff>158750</xdr:colOff>
      <xdr:row>57</xdr:row>
      <xdr:rowOff>71665</xdr:rowOff>
    </xdr:to>
    <xdr:sp macro="" textlink="">
      <xdr:nvSpPr>
        <xdr:cNvPr id="274" name="楕円 273"/>
        <xdr:cNvSpPr/>
      </xdr:nvSpPr>
      <xdr:spPr>
        <a:xfrm>
          <a:off x="16459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158042</xdr:rowOff>
    </xdr:from>
    <xdr:ext cx="762000" cy="259045"/>
    <xdr:sp macro="" textlink="">
      <xdr:nvSpPr>
        <xdr:cNvPr id="275" name="その他該当値テキスト"/>
        <xdr:cNvSpPr txBox="1"/>
      </xdr:nvSpPr>
      <xdr:spPr>
        <a:xfrm>
          <a:off x="16598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6" name="楕円 275"/>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7" name="テキスト ボックス 276"/>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80" name="楕円 279"/>
        <xdr:cNvSpPr/>
      </xdr:nvSpPr>
      <xdr:spPr>
        <a:xfrm>
          <a:off x="13843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81" name="テキスト ボックス 280"/>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82" name="楕円 281"/>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90005</xdr:rowOff>
    </xdr:from>
    <xdr:ext cx="762000" cy="259045"/>
    <xdr:sp macro="" textlink="">
      <xdr:nvSpPr>
        <xdr:cNvPr id="283" name="テキスト ボックス 282"/>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分子となる補助費等は減となったものの、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分母となる経常一般財源総額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が大幅に減となったこと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33</xdr:row>
      <xdr:rowOff>168910</xdr:rowOff>
    </xdr:to>
    <xdr:cxnSp macro="">
      <xdr:nvCxnSpPr>
        <xdr:cNvPr id="316" name="直線コネクタ 315"/>
        <xdr:cNvCxnSpPr/>
      </xdr:nvCxnSpPr>
      <xdr:spPr>
        <a:xfrm>
          <a:off x="15671800" y="581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153670</xdr:rowOff>
    </xdr:to>
    <xdr:cxnSp macro="">
      <xdr:nvCxnSpPr>
        <xdr:cNvPr id="319" name="直線コネクタ 318"/>
        <xdr:cNvCxnSpPr/>
      </xdr:nvCxnSpPr>
      <xdr:spPr>
        <a:xfrm>
          <a:off x="14782800" y="575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33</xdr:row>
      <xdr:rowOff>115570</xdr:rowOff>
    </xdr:to>
    <xdr:cxnSp macro="">
      <xdr:nvCxnSpPr>
        <xdr:cNvPr id="322" name="直線コネクタ 321"/>
        <xdr:cNvCxnSpPr/>
      </xdr:nvCxnSpPr>
      <xdr:spPr>
        <a:xfrm flipV="1">
          <a:off x="13893800" y="575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4" name="テキスト ボックス 323"/>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100330</xdr:rowOff>
    </xdr:from>
    <xdr:to>
      <xdr:col>69</xdr:col>
      <xdr:colOff>92075</xdr:colOff>
      <xdr:row>33</xdr:row>
      <xdr:rowOff>115570</xdr:rowOff>
    </xdr:to>
    <xdr:cxnSp macro="">
      <xdr:nvCxnSpPr>
        <xdr:cNvPr id="325" name="直線コネクタ 324"/>
        <xdr:cNvCxnSpPr/>
      </xdr:nvCxnSpPr>
      <xdr:spPr>
        <a:xfrm>
          <a:off x="13004800" y="575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9" name="テキスト ボックス 328"/>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5" name="楕円 334"/>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6" name="補助費等該当値テキスト"/>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7" name="楕円 336"/>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8" name="テキスト ボックス 337"/>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9" name="楕円 338"/>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40" name="テキスト ボックス 339"/>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41" name="楕円 340"/>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42" name="テキスト ボックス 341"/>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49530</xdr:rowOff>
    </xdr:from>
    <xdr:to>
      <xdr:col>65</xdr:col>
      <xdr:colOff>53975</xdr:colOff>
      <xdr:row>33</xdr:row>
      <xdr:rowOff>151130</xdr:rowOff>
    </xdr:to>
    <xdr:sp macro="" textlink="">
      <xdr:nvSpPr>
        <xdr:cNvPr id="343" name="楕円 342"/>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161307</xdr:rowOff>
    </xdr:from>
    <xdr:ext cx="762000" cy="259045"/>
    <xdr:sp macro="" textlink="">
      <xdr:nvSpPr>
        <xdr:cNvPr id="344" name="テキスト ボックス 343"/>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法人市民税や固定資産税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等により経常一般財源が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したことに加え、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厚木秦野道路用地取得事業（用地国債）や生活道路整備事業等大規模事業の借入を行った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75293</xdr:rowOff>
    </xdr:to>
    <xdr:cxnSp macro="">
      <xdr:nvCxnSpPr>
        <xdr:cNvPr id="379" name="直線コネクタ 378"/>
        <xdr:cNvCxnSpPr/>
      </xdr:nvCxnSpPr>
      <xdr:spPr>
        <a:xfrm>
          <a:off x="3987800" y="12846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129722</xdr:rowOff>
    </xdr:to>
    <xdr:cxnSp macro="">
      <xdr:nvCxnSpPr>
        <xdr:cNvPr id="382" name="直線コネクタ 381"/>
        <xdr:cNvCxnSpPr/>
      </xdr:nvCxnSpPr>
      <xdr:spPr>
        <a:xfrm flipV="1">
          <a:off x="3098800" y="128469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75</xdr:row>
      <xdr:rowOff>162379</xdr:rowOff>
    </xdr:to>
    <xdr:cxnSp macro="">
      <xdr:nvCxnSpPr>
        <xdr:cNvPr id="385" name="直線コネクタ 384"/>
        <xdr:cNvCxnSpPr/>
      </xdr:nvCxnSpPr>
      <xdr:spPr>
        <a:xfrm flipV="1">
          <a:off x="2209800" y="1298847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162379</xdr:rowOff>
    </xdr:from>
    <xdr:to>
      <xdr:col>11</xdr:col>
      <xdr:colOff>9525</xdr:colOff>
      <xdr:row>76</xdr:row>
      <xdr:rowOff>1814</xdr:rowOff>
    </xdr:to>
    <xdr:cxnSp macro="">
      <xdr:nvCxnSpPr>
        <xdr:cNvPr id="388" name="直線コネクタ 387"/>
        <xdr:cNvCxnSpPr/>
      </xdr:nvCxnSpPr>
      <xdr:spPr>
        <a:xfrm flipV="1">
          <a:off x="1320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24493</xdr:rowOff>
    </xdr:from>
    <xdr:to>
      <xdr:col>24</xdr:col>
      <xdr:colOff>76200</xdr:colOff>
      <xdr:row>75</xdr:row>
      <xdr:rowOff>126093</xdr:rowOff>
    </xdr:to>
    <xdr:sp macro="" textlink="">
      <xdr:nvSpPr>
        <xdr:cNvPr id="398" name="楕円 397"/>
        <xdr:cNvSpPr/>
      </xdr:nvSpPr>
      <xdr:spPr>
        <a:xfrm>
          <a:off x="47752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41020</xdr:rowOff>
    </xdr:from>
    <xdr:ext cx="762000" cy="259045"/>
    <xdr:sp macro="" textlink="">
      <xdr:nvSpPr>
        <xdr:cNvPr id="399" name="公債費該当値テキスト"/>
        <xdr:cNvSpPr txBox="1"/>
      </xdr:nvSpPr>
      <xdr:spPr>
        <a:xfrm>
          <a:off x="49149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400" name="楕円 399"/>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401" name="テキスト ボックス 400"/>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78922</xdr:rowOff>
    </xdr:from>
    <xdr:to>
      <xdr:col>15</xdr:col>
      <xdr:colOff>149225</xdr:colOff>
      <xdr:row>76</xdr:row>
      <xdr:rowOff>9072</xdr:rowOff>
    </xdr:to>
    <xdr:sp macro="" textlink="">
      <xdr:nvSpPr>
        <xdr:cNvPr id="402" name="楕円 401"/>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19249</xdr:rowOff>
    </xdr:from>
    <xdr:ext cx="762000" cy="259045"/>
    <xdr:sp macro="" textlink="">
      <xdr:nvSpPr>
        <xdr:cNvPr id="403" name="テキスト ボックス 402"/>
        <xdr:cNvSpPr txBox="1"/>
      </xdr:nvSpPr>
      <xdr:spPr>
        <a:xfrm>
          <a:off x="2717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111578</xdr:rowOff>
    </xdr:from>
    <xdr:to>
      <xdr:col>11</xdr:col>
      <xdr:colOff>60325</xdr:colOff>
      <xdr:row>76</xdr:row>
      <xdr:rowOff>41728</xdr:rowOff>
    </xdr:to>
    <xdr:sp macro="" textlink="">
      <xdr:nvSpPr>
        <xdr:cNvPr id="404" name="楕円 403"/>
        <xdr:cNvSpPr/>
      </xdr:nvSpPr>
      <xdr:spPr>
        <a:xfrm>
          <a:off x="2159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51905</xdr:rowOff>
    </xdr:from>
    <xdr:ext cx="762000" cy="259045"/>
    <xdr:sp macro="" textlink="">
      <xdr:nvSpPr>
        <xdr:cNvPr id="405" name="テキスト ボックス 404"/>
        <xdr:cNvSpPr txBox="1"/>
      </xdr:nvSpPr>
      <xdr:spPr>
        <a:xfrm>
          <a:off x="1828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122465</xdr:rowOff>
    </xdr:from>
    <xdr:to>
      <xdr:col>6</xdr:col>
      <xdr:colOff>171450</xdr:colOff>
      <xdr:row>76</xdr:row>
      <xdr:rowOff>52614</xdr:rowOff>
    </xdr:to>
    <xdr:sp macro="" textlink="">
      <xdr:nvSpPr>
        <xdr:cNvPr id="406" name="楕円 405"/>
        <xdr:cNvSpPr/>
      </xdr:nvSpPr>
      <xdr:spPr>
        <a:xfrm>
          <a:off x="1270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62792</xdr:rowOff>
    </xdr:from>
    <xdr:ext cx="762000" cy="259045"/>
    <xdr:sp macro="" textlink="">
      <xdr:nvSpPr>
        <xdr:cNvPr id="407" name="テキスト ボックス 406"/>
        <xdr:cNvSpPr txBox="1"/>
      </xdr:nvSpPr>
      <xdr:spPr>
        <a:xfrm>
          <a:off x="939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年度においては、補助費等が増額となったものの、地方消費税交付金の増等により経常一般財源が増加したことに加え、扶助費や物件費等が大幅に減額となったことから、前年度と比較して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129722</xdr:rowOff>
    </xdr:from>
    <xdr:to>
      <xdr:col>82</xdr:col>
      <xdr:colOff>107950</xdr:colOff>
      <xdr:row>79</xdr:row>
      <xdr:rowOff>151493</xdr:rowOff>
    </xdr:to>
    <xdr:cxnSp macro="">
      <xdr:nvCxnSpPr>
        <xdr:cNvPr id="442" name="直線コネクタ 441"/>
        <xdr:cNvCxnSpPr/>
      </xdr:nvCxnSpPr>
      <xdr:spPr>
        <a:xfrm>
          <a:off x="15671800" y="12988472"/>
          <a:ext cx="8382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129722</xdr:rowOff>
    </xdr:from>
    <xdr:to>
      <xdr:col>78</xdr:col>
      <xdr:colOff>69850</xdr:colOff>
      <xdr:row>78</xdr:row>
      <xdr:rowOff>105229</xdr:rowOff>
    </xdr:to>
    <xdr:cxnSp macro="">
      <xdr:nvCxnSpPr>
        <xdr:cNvPr id="445" name="直線コネクタ 444"/>
        <xdr:cNvCxnSpPr/>
      </xdr:nvCxnSpPr>
      <xdr:spPr>
        <a:xfrm flipV="1">
          <a:off x="14782800" y="12988472"/>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7" name="テキスト ボックス 446"/>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99786</xdr:rowOff>
    </xdr:from>
    <xdr:to>
      <xdr:col>73</xdr:col>
      <xdr:colOff>180975</xdr:colOff>
      <xdr:row>78</xdr:row>
      <xdr:rowOff>105229</xdr:rowOff>
    </xdr:to>
    <xdr:cxnSp macro="">
      <xdr:nvCxnSpPr>
        <xdr:cNvPr id="448" name="直線コネクタ 447"/>
        <xdr:cNvCxnSpPr/>
      </xdr:nvCxnSpPr>
      <xdr:spPr>
        <a:xfrm>
          <a:off x="13893800" y="13129986"/>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50" name="テキスト ボックス 449"/>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99786</xdr:rowOff>
    </xdr:to>
    <xdr:cxnSp macro="">
      <xdr:nvCxnSpPr>
        <xdr:cNvPr id="451" name="直線コネクタ 450"/>
        <xdr:cNvCxnSpPr/>
      </xdr:nvCxnSpPr>
      <xdr:spPr>
        <a:xfrm>
          <a:off x="13004800" y="12934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3" name="テキスト ボックス 452"/>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55" name="テキスト ボックス 454"/>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100693</xdr:rowOff>
    </xdr:from>
    <xdr:to>
      <xdr:col>82</xdr:col>
      <xdr:colOff>158750</xdr:colOff>
      <xdr:row>80</xdr:row>
      <xdr:rowOff>30843</xdr:rowOff>
    </xdr:to>
    <xdr:sp macro="" textlink="">
      <xdr:nvSpPr>
        <xdr:cNvPr id="461" name="楕円 460"/>
        <xdr:cNvSpPr/>
      </xdr:nvSpPr>
      <xdr:spPr>
        <a:xfrm>
          <a:off x="16459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72770</xdr:rowOff>
    </xdr:from>
    <xdr:ext cx="762000" cy="259045"/>
    <xdr:sp macro="" textlink="">
      <xdr:nvSpPr>
        <xdr:cNvPr id="462" name="公債費以外該当値テキスト"/>
        <xdr:cNvSpPr txBox="1"/>
      </xdr:nvSpPr>
      <xdr:spPr>
        <a:xfrm>
          <a:off x="16598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78922</xdr:rowOff>
    </xdr:from>
    <xdr:to>
      <xdr:col>78</xdr:col>
      <xdr:colOff>120650</xdr:colOff>
      <xdr:row>76</xdr:row>
      <xdr:rowOff>9072</xdr:rowOff>
    </xdr:to>
    <xdr:sp macro="" textlink="">
      <xdr:nvSpPr>
        <xdr:cNvPr id="463" name="楕円 462"/>
        <xdr:cNvSpPr/>
      </xdr:nvSpPr>
      <xdr:spPr>
        <a:xfrm>
          <a:off x="15621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64" name="テキスト ボックス 463"/>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65" name="楕円 464"/>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166206</xdr:rowOff>
    </xdr:from>
    <xdr:ext cx="762000" cy="259045"/>
    <xdr:sp macro="" textlink="">
      <xdr:nvSpPr>
        <xdr:cNvPr id="466" name="テキスト ボックス 465"/>
        <xdr:cNvSpPr txBox="1"/>
      </xdr:nvSpPr>
      <xdr:spPr>
        <a:xfrm>
          <a:off x="14401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48986</xdr:rowOff>
    </xdr:from>
    <xdr:to>
      <xdr:col>69</xdr:col>
      <xdr:colOff>142875</xdr:colOff>
      <xdr:row>76</xdr:row>
      <xdr:rowOff>150586</xdr:rowOff>
    </xdr:to>
    <xdr:sp macro="" textlink="">
      <xdr:nvSpPr>
        <xdr:cNvPr id="467" name="楕円 466"/>
        <xdr:cNvSpPr/>
      </xdr:nvSpPr>
      <xdr:spPr>
        <a:xfrm>
          <a:off x="13843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160762</xdr:rowOff>
    </xdr:from>
    <xdr:ext cx="762000" cy="259045"/>
    <xdr:sp macro="" textlink="">
      <xdr:nvSpPr>
        <xdr:cNvPr id="468" name="テキスト ボックス 467"/>
        <xdr:cNvSpPr txBox="1"/>
      </xdr:nvSpPr>
      <xdr:spPr>
        <a:xfrm>
          <a:off x="13512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24493</xdr:rowOff>
    </xdr:from>
    <xdr:to>
      <xdr:col>65</xdr:col>
      <xdr:colOff>53975</xdr:colOff>
      <xdr:row>75</xdr:row>
      <xdr:rowOff>126093</xdr:rowOff>
    </xdr:to>
    <xdr:sp macro="" textlink="">
      <xdr:nvSpPr>
        <xdr:cNvPr id="469" name="楕円 468"/>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136270</xdr:rowOff>
    </xdr:from>
    <xdr:ext cx="762000" cy="259045"/>
    <xdr:sp macro="" textlink="">
      <xdr:nvSpPr>
        <xdr:cNvPr id="470" name="テキスト ボックス 469"/>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86195</xdr:rowOff>
    </xdr:from>
    <xdr:to>
      <xdr:col>29</xdr:col>
      <xdr:colOff>127000</xdr:colOff>
      <xdr:row>15</xdr:row>
      <xdr:rowOff>98692</xdr:rowOff>
    </xdr:to>
    <xdr:cxnSp macro="">
      <xdr:nvCxnSpPr>
        <xdr:cNvPr id="50" name="直線コネクタ 49"/>
        <xdr:cNvCxnSpPr/>
      </xdr:nvCxnSpPr>
      <xdr:spPr bwMode="auto">
        <a:xfrm>
          <a:off x="5003800" y="2705570"/>
          <a:ext cx="647700" cy="1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86195</xdr:rowOff>
    </xdr:from>
    <xdr:to>
      <xdr:col>26</xdr:col>
      <xdr:colOff>50800</xdr:colOff>
      <xdr:row>15</xdr:row>
      <xdr:rowOff>102616</xdr:rowOff>
    </xdr:to>
    <xdr:cxnSp macro="">
      <xdr:nvCxnSpPr>
        <xdr:cNvPr id="53" name="直線コネクタ 52"/>
        <xdr:cNvCxnSpPr/>
      </xdr:nvCxnSpPr>
      <xdr:spPr bwMode="auto">
        <a:xfrm flipV="1">
          <a:off x="4305300" y="2705570"/>
          <a:ext cx="698500" cy="1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102616</xdr:rowOff>
    </xdr:from>
    <xdr:to>
      <xdr:col>22</xdr:col>
      <xdr:colOff>114300</xdr:colOff>
      <xdr:row>15</xdr:row>
      <xdr:rowOff>137096</xdr:rowOff>
    </xdr:to>
    <xdr:cxnSp macro="">
      <xdr:nvCxnSpPr>
        <xdr:cNvPr id="56" name="直線コネクタ 55"/>
        <xdr:cNvCxnSpPr/>
      </xdr:nvCxnSpPr>
      <xdr:spPr bwMode="auto">
        <a:xfrm flipV="1">
          <a:off x="3606800" y="2721991"/>
          <a:ext cx="698500" cy="3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129477</xdr:rowOff>
    </xdr:from>
    <xdr:to>
      <xdr:col>18</xdr:col>
      <xdr:colOff>177800</xdr:colOff>
      <xdr:row>15</xdr:row>
      <xdr:rowOff>137096</xdr:rowOff>
    </xdr:to>
    <xdr:cxnSp macro="">
      <xdr:nvCxnSpPr>
        <xdr:cNvPr id="59" name="直線コネクタ 58"/>
        <xdr:cNvCxnSpPr/>
      </xdr:nvCxnSpPr>
      <xdr:spPr bwMode="auto">
        <a:xfrm>
          <a:off x="2908300" y="2748852"/>
          <a:ext cx="698500" cy="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47892</xdr:rowOff>
    </xdr:from>
    <xdr:to>
      <xdr:col>29</xdr:col>
      <xdr:colOff>177800</xdr:colOff>
      <xdr:row>15</xdr:row>
      <xdr:rowOff>149492</xdr:rowOff>
    </xdr:to>
    <xdr:sp macro="" textlink="">
      <xdr:nvSpPr>
        <xdr:cNvPr id="69" name="楕円 68"/>
        <xdr:cNvSpPr/>
      </xdr:nvSpPr>
      <xdr:spPr bwMode="auto">
        <a:xfrm>
          <a:off x="5600700" y="26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64419</xdr:rowOff>
    </xdr:from>
    <xdr:ext cx="762000" cy="259045"/>
    <xdr:sp macro="" textlink="">
      <xdr:nvSpPr>
        <xdr:cNvPr id="70" name="人口1人当たり決算額の推移該当値テキスト130"/>
        <xdr:cNvSpPr txBox="1"/>
      </xdr:nvSpPr>
      <xdr:spPr>
        <a:xfrm>
          <a:off x="5740400" y="25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35395</xdr:rowOff>
    </xdr:from>
    <xdr:to>
      <xdr:col>26</xdr:col>
      <xdr:colOff>101600</xdr:colOff>
      <xdr:row>15</xdr:row>
      <xdr:rowOff>136995</xdr:rowOff>
    </xdr:to>
    <xdr:sp macro="" textlink="">
      <xdr:nvSpPr>
        <xdr:cNvPr id="71" name="楕円 70"/>
        <xdr:cNvSpPr/>
      </xdr:nvSpPr>
      <xdr:spPr bwMode="auto">
        <a:xfrm>
          <a:off x="4953000" y="265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147172</xdr:rowOff>
    </xdr:from>
    <xdr:ext cx="736600" cy="259045"/>
    <xdr:sp macro="" textlink="">
      <xdr:nvSpPr>
        <xdr:cNvPr id="72" name="テキスト ボックス 71"/>
        <xdr:cNvSpPr txBox="1"/>
      </xdr:nvSpPr>
      <xdr:spPr>
        <a:xfrm>
          <a:off x="4622800" y="242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51816</xdr:rowOff>
    </xdr:from>
    <xdr:to>
      <xdr:col>22</xdr:col>
      <xdr:colOff>165100</xdr:colOff>
      <xdr:row>15</xdr:row>
      <xdr:rowOff>153416</xdr:rowOff>
    </xdr:to>
    <xdr:sp macro="" textlink="">
      <xdr:nvSpPr>
        <xdr:cNvPr id="73" name="楕円 72"/>
        <xdr:cNvSpPr/>
      </xdr:nvSpPr>
      <xdr:spPr bwMode="auto">
        <a:xfrm>
          <a:off x="4254500" y="26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163593</xdr:rowOff>
    </xdr:from>
    <xdr:ext cx="762000" cy="259045"/>
    <xdr:sp macro="" textlink="">
      <xdr:nvSpPr>
        <xdr:cNvPr id="74" name="テキスト ボックス 73"/>
        <xdr:cNvSpPr txBox="1"/>
      </xdr:nvSpPr>
      <xdr:spPr>
        <a:xfrm>
          <a:off x="3924300" y="24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86296</xdr:rowOff>
    </xdr:from>
    <xdr:to>
      <xdr:col>19</xdr:col>
      <xdr:colOff>38100</xdr:colOff>
      <xdr:row>16</xdr:row>
      <xdr:rowOff>16446</xdr:rowOff>
    </xdr:to>
    <xdr:sp macro="" textlink="">
      <xdr:nvSpPr>
        <xdr:cNvPr id="75" name="楕円 74"/>
        <xdr:cNvSpPr/>
      </xdr:nvSpPr>
      <xdr:spPr bwMode="auto">
        <a:xfrm>
          <a:off x="3556000" y="27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26623</xdr:rowOff>
    </xdr:from>
    <xdr:ext cx="762000" cy="259045"/>
    <xdr:sp macro="" textlink="">
      <xdr:nvSpPr>
        <xdr:cNvPr id="76" name="テキスト ボックス 75"/>
        <xdr:cNvSpPr txBox="1"/>
      </xdr:nvSpPr>
      <xdr:spPr>
        <a:xfrm>
          <a:off x="3225800" y="247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78677</xdr:rowOff>
    </xdr:from>
    <xdr:to>
      <xdr:col>15</xdr:col>
      <xdr:colOff>101600</xdr:colOff>
      <xdr:row>16</xdr:row>
      <xdr:rowOff>8827</xdr:rowOff>
    </xdr:to>
    <xdr:sp macro="" textlink="">
      <xdr:nvSpPr>
        <xdr:cNvPr id="77" name="楕円 76"/>
        <xdr:cNvSpPr/>
      </xdr:nvSpPr>
      <xdr:spPr bwMode="auto">
        <a:xfrm>
          <a:off x="28575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19004</xdr:rowOff>
    </xdr:from>
    <xdr:ext cx="762000" cy="259045"/>
    <xdr:sp macro="" textlink="">
      <xdr:nvSpPr>
        <xdr:cNvPr id="78" name="テキスト ボックス 77"/>
        <xdr:cNvSpPr txBox="1"/>
      </xdr:nvSpPr>
      <xdr:spPr>
        <a:xfrm>
          <a:off x="2527300" y="24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16091</xdr:rowOff>
    </xdr:from>
    <xdr:to>
      <xdr:col>29</xdr:col>
      <xdr:colOff>127000</xdr:colOff>
      <xdr:row>36</xdr:row>
      <xdr:rowOff>19368</xdr:rowOff>
    </xdr:to>
    <xdr:cxnSp macro="">
      <xdr:nvCxnSpPr>
        <xdr:cNvPr id="111" name="直線コネクタ 110"/>
        <xdr:cNvCxnSpPr/>
      </xdr:nvCxnSpPr>
      <xdr:spPr bwMode="auto">
        <a:xfrm flipV="1">
          <a:off x="5003800" y="6969341"/>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318529</xdr:rowOff>
    </xdr:from>
    <xdr:to>
      <xdr:col>26</xdr:col>
      <xdr:colOff>50800</xdr:colOff>
      <xdr:row>36</xdr:row>
      <xdr:rowOff>19368</xdr:rowOff>
    </xdr:to>
    <xdr:cxnSp macro="">
      <xdr:nvCxnSpPr>
        <xdr:cNvPr id="114" name="直線コネクタ 113"/>
        <xdr:cNvCxnSpPr/>
      </xdr:nvCxnSpPr>
      <xdr:spPr bwMode="auto">
        <a:xfrm>
          <a:off x="4305300" y="6928879"/>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318529</xdr:rowOff>
    </xdr:from>
    <xdr:to>
      <xdr:col>22</xdr:col>
      <xdr:colOff>114300</xdr:colOff>
      <xdr:row>36</xdr:row>
      <xdr:rowOff>38722</xdr:rowOff>
    </xdr:to>
    <xdr:cxnSp macro="">
      <xdr:nvCxnSpPr>
        <xdr:cNvPr id="117" name="直線コネクタ 116"/>
        <xdr:cNvCxnSpPr/>
      </xdr:nvCxnSpPr>
      <xdr:spPr bwMode="auto">
        <a:xfrm flipV="1">
          <a:off x="3606800" y="6928879"/>
          <a:ext cx="698500" cy="6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38722</xdr:rowOff>
    </xdr:from>
    <xdr:to>
      <xdr:col>18</xdr:col>
      <xdr:colOff>177800</xdr:colOff>
      <xdr:row>36</xdr:row>
      <xdr:rowOff>38989</xdr:rowOff>
    </xdr:to>
    <xdr:cxnSp macro="">
      <xdr:nvCxnSpPr>
        <xdr:cNvPr id="120" name="直線コネクタ 119"/>
        <xdr:cNvCxnSpPr/>
      </xdr:nvCxnSpPr>
      <xdr:spPr bwMode="auto">
        <a:xfrm flipV="1">
          <a:off x="2908300" y="6991972"/>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308191</xdr:rowOff>
    </xdr:from>
    <xdr:to>
      <xdr:col>29</xdr:col>
      <xdr:colOff>177800</xdr:colOff>
      <xdr:row>36</xdr:row>
      <xdr:rowOff>66891</xdr:rowOff>
    </xdr:to>
    <xdr:sp macro="" textlink="">
      <xdr:nvSpPr>
        <xdr:cNvPr id="130" name="楕円 129"/>
        <xdr:cNvSpPr/>
      </xdr:nvSpPr>
      <xdr:spPr bwMode="auto">
        <a:xfrm>
          <a:off x="5600700" y="691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280268</xdr:rowOff>
    </xdr:from>
    <xdr:ext cx="762000" cy="259045"/>
    <xdr:sp macro="" textlink="">
      <xdr:nvSpPr>
        <xdr:cNvPr id="131" name="人口1人当たり決算額の推移該当値テキスト445"/>
        <xdr:cNvSpPr txBox="1"/>
      </xdr:nvSpPr>
      <xdr:spPr>
        <a:xfrm>
          <a:off x="5740400" y="689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311468</xdr:rowOff>
    </xdr:from>
    <xdr:to>
      <xdr:col>26</xdr:col>
      <xdr:colOff>101600</xdr:colOff>
      <xdr:row>36</xdr:row>
      <xdr:rowOff>70168</xdr:rowOff>
    </xdr:to>
    <xdr:sp macro="" textlink="">
      <xdr:nvSpPr>
        <xdr:cNvPr id="132" name="楕円 131"/>
        <xdr:cNvSpPr/>
      </xdr:nvSpPr>
      <xdr:spPr bwMode="auto">
        <a:xfrm>
          <a:off x="4953000" y="692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54945</xdr:rowOff>
    </xdr:from>
    <xdr:ext cx="736600" cy="259045"/>
    <xdr:sp macro="" textlink="">
      <xdr:nvSpPr>
        <xdr:cNvPr id="133" name="テキスト ボックス 132"/>
        <xdr:cNvSpPr txBox="1"/>
      </xdr:nvSpPr>
      <xdr:spPr>
        <a:xfrm>
          <a:off x="4622800" y="700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267729</xdr:rowOff>
    </xdr:from>
    <xdr:to>
      <xdr:col>22</xdr:col>
      <xdr:colOff>165100</xdr:colOff>
      <xdr:row>36</xdr:row>
      <xdr:rowOff>26429</xdr:rowOff>
    </xdr:to>
    <xdr:sp macro="" textlink="">
      <xdr:nvSpPr>
        <xdr:cNvPr id="134" name="楕円 133"/>
        <xdr:cNvSpPr/>
      </xdr:nvSpPr>
      <xdr:spPr bwMode="auto">
        <a:xfrm>
          <a:off x="4254500" y="68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36606</xdr:rowOff>
    </xdr:from>
    <xdr:ext cx="762000" cy="259045"/>
    <xdr:sp macro="" textlink="">
      <xdr:nvSpPr>
        <xdr:cNvPr id="135" name="テキスト ボックス 134"/>
        <xdr:cNvSpPr txBox="1"/>
      </xdr:nvSpPr>
      <xdr:spPr>
        <a:xfrm>
          <a:off x="3924300" y="664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330822</xdr:rowOff>
    </xdr:from>
    <xdr:to>
      <xdr:col>19</xdr:col>
      <xdr:colOff>38100</xdr:colOff>
      <xdr:row>36</xdr:row>
      <xdr:rowOff>89522</xdr:rowOff>
    </xdr:to>
    <xdr:sp macro="" textlink="">
      <xdr:nvSpPr>
        <xdr:cNvPr id="136" name="楕円 135"/>
        <xdr:cNvSpPr/>
      </xdr:nvSpPr>
      <xdr:spPr bwMode="auto">
        <a:xfrm>
          <a:off x="3556000" y="694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74299</xdr:rowOff>
    </xdr:from>
    <xdr:ext cx="762000" cy="259045"/>
    <xdr:sp macro="" textlink="">
      <xdr:nvSpPr>
        <xdr:cNvPr id="137" name="テキスト ボックス 136"/>
        <xdr:cNvSpPr txBox="1"/>
      </xdr:nvSpPr>
      <xdr:spPr>
        <a:xfrm>
          <a:off x="3225800" y="70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331089</xdr:rowOff>
    </xdr:from>
    <xdr:to>
      <xdr:col>15</xdr:col>
      <xdr:colOff>101600</xdr:colOff>
      <xdr:row>36</xdr:row>
      <xdr:rowOff>89789</xdr:rowOff>
    </xdr:to>
    <xdr:sp macro="" textlink="">
      <xdr:nvSpPr>
        <xdr:cNvPr id="138" name="楕円 137"/>
        <xdr:cNvSpPr/>
      </xdr:nvSpPr>
      <xdr:spPr bwMode="auto">
        <a:xfrm>
          <a:off x="28575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74566</xdr:rowOff>
    </xdr:from>
    <xdr:ext cx="762000" cy="259045"/>
    <xdr:sp macro="" textlink="">
      <xdr:nvSpPr>
        <xdr:cNvPr id="139" name="テキスト ボックス 138"/>
        <xdr:cNvSpPr txBox="1"/>
      </xdr:nvSpPr>
      <xdr:spPr>
        <a:xfrm>
          <a:off x="2527300" y="702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223,451
215,795
93.84
104,596,817
98,719,102
5,564,835
48,787,236
60,349,395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100021</xdr:rowOff>
    </xdr:from>
    <xdr:to>
      <xdr:col>24</xdr:col>
      <xdr:colOff>63500</xdr:colOff>
      <xdr:row>33</xdr:row>
      <xdr:rowOff>119975</xdr:rowOff>
    </xdr:to>
    <xdr:cxnSp macro="">
      <xdr:nvCxnSpPr>
        <xdr:cNvPr id="63" name="直線コネクタ 62"/>
        <xdr:cNvCxnSpPr/>
      </xdr:nvCxnSpPr>
      <xdr:spPr>
        <a:xfrm flipV="1">
          <a:off x="3797300" y="5757871"/>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119975</xdr:rowOff>
    </xdr:from>
    <xdr:to>
      <xdr:col>19</xdr:col>
      <xdr:colOff>177800</xdr:colOff>
      <xdr:row>34</xdr:row>
      <xdr:rowOff>8745</xdr:rowOff>
    </xdr:to>
    <xdr:cxnSp macro="">
      <xdr:nvCxnSpPr>
        <xdr:cNvPr id="66" name="直線コネクタ 65"/>
        <xdr:cNvCxnSpPr/>
      </xdr:nvCxnSpPr>
      <xdr:spPr>
        <a:xfrm flipV="1">
          <a:off x="2908300" y="5777825"/>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8745</xdr:rowOff>
    </xdr:from>
    <xdr:to>
      <xdr:col>15</xdr:col>
      <xdr:colOff>50800</xdr:colOff>
      <xdr:row>34</xdr:row>
      <xdr:rowOff>157269</xdr:rowOff>
    </xdr:to>
    <xdr:cxnSp macro="">
      <xdr:nvCxnSpPr>
        <xdr:cNvPr id="69" name="直線コネクタ 68"/>
        <xdr:cNvCxnSpPr/>
      </xdr:nvCxnSpPr>
      <xdr:spPr>
        <a:xfrm flipV="1">
          <a:off x="2019300" y="5838045"/>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93490</xdr:rowOff>
    </xdr:from>
    <xdr:to>
      <xdr:col>10</xdr:col>
      <xdr:colOff>114300</xdr:colOff>
      <xdr:row>34</xdr:row>
      <xdr:rowOff>157269</xdr:rowOff>
    </xdr:to>
    <xdr:cxnSp macro="">
      <xdr:nvCxnSpPr>
        <xdr:cNvPr id="72" name="直線コネクタ 71"/>
        <xdr:cNvCxnSpPr/>
      </xdr:nvCxnSpPr>
      <xdr:spPr>
        <a:xfrm>
          <a:off x="1130300" y="5922790"/>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49221</xdr:rowOff>
    </xdr:from>
    <xdr:to>
      <xdr:col>24</xdr:col>
      <xdr:colOff>114300</xdr:colOff>
      <xdr:row>33</xdr:row>
      <xdr:rowOff>150821</xdr:rowOff>
    </xdr:to>
    <xdr:sp macro="" textlink="">
      <xdr:nvSpPr>
        <xdr:cNvPr id="82" name="楕円 81"/>
        <xdr:cNvSpPr/>
      </xdr:nvSpPr>
      <xdr:spPr>
        <a:xfrm>
          <a:off x="4584700" y="57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72098</xdr:rowOff>
    </xdr:from>
    <xdr:ext cx="534377" cy="259045"/>
    <xdr:sp macro="" textlink="">
      <xdr:nvSpPr>
        <xdr:cNvPr id="83" name="人件費該当値テキスト"/>
        <xdr:cNvSpPr txBox="1"/>
      </xdr:nvSpPr>
      <xdr:spPr>
        <a:xfrm>
          <a:off x="4686300" y="55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69175</xdr:rowOff>
    </xdr:from>
    <xdr:to>
      <xdr:col>20</xdr:col>
      <xdr:colOff>38100</xdr:colOff>
      <xdr:row>33</xdr:row>
      <xdr:rowOff>170775</xdr:rowOff>
    </xdr:to>
    <xdr:sp macro="" textlink="">
      <xdr:nvSpPr>
        <xdr:cNvPr id="84" name="楕円 83"/>
        <xdr:cNvSpPr/>
      </xdr:nvSpPr>
      <xdr:spPr>
        <a:xfrm>
          <a:off x="3746500" y="57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15852</xdr:rowOff>
    </xdr:from>
    <xdr:ext cx="534377" cy="259045"/>
    <xdr:sp macro="" textlink="">
      <xdr:nvSpPr>
        <xdr:cNvPr id="85" name="テキスト ボックス 84"/>
        <xdr:cNvSpPr txBox="1"/>
      </xdr:nvSpPr>
      <xdr:spPr>
        <a:xfrm>
          <a:off x="3530111" y="55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129395</xdr:rowOff>
    </xdr:from>
    <xdr:to>
      <xdr:col>15</xdr:col>
      <xdr:colOff>101600</xdr:colOff>
      <xdr:row>34</xdr:row>
      <xdr:rowOff>59545</xdr:rowOff>
    </xdr:to>
    <xdr:sp macro="" textlink="">
      <xdr:nvSpPr>
        <xdr:cNvPr id="86" name="楕円 85"/>
        <xdr:cNvSpPr/>
      </xdr:nvSpPr>
      <xdr:spPr>
        <a:xfrm>
          <a:off x="2857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76072</xdr:rowOff>
    </xdr:from>
    <xdr:ext cx="534377" cy="259045"/>
    <xdr:sp macro="" textlink="">
      <xdr:nvSpPr>
        <xdr:cNvPr id="87" name="テキスト ボックス 86"/>
        <xdr:cNvSpPr txBox="1"/>
      </xdr:nvSpPr>
      <xdr:spPr>
        <a:xfrm>
          <a:off x="2641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106469</xdr:rowOff>
    </xdr:from>
    <xdr:to>
      <xdr:col>10</xdr:col>
      <xdr:colOff>165100</xdr:colOff>
      <xdr:row>35</xdr:row>
      <xdr:rowOff>36619</xdr:rowOff>
    </xdr:to>
    <xdr:sp macro="" textlink="">
      <xdr:nvSpPr>
        <xdr:cNvPr id="88" name="楕円 87"/>
        <xdr:cNvSpPr/>
      </xdr:nvSpPr>
      <xdr:spPr>
        <a:xfrm>
          <a:off x="1968500" y="5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53146</xdr:rowOff>
    </xdr:from>
    <xdr:ext cx="534377" cy="259045"/>
    <xdr:sp macro="" textlink="">
      <xdr:nvSpPr>
        <xdr:cNvPr id="89" name="テキスト ボックス 88"/>
        <xdr:cNvSpPr txBox="1"/>
      </xdr:nvSpPr>
      <xdr:spPr>
        <a:xfrm>
          <a:off x="1752111" y="57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42690</xdr:rowOff>
    </xdr:from>
    <xdr:to>
      <xdr:col>6</xdr:col>
      <xdr:colOff>38100</xdr:colOff>
      <xdr:row>34</xdr:row>
      <xdr:rowOff>144290</xdr:rowOff>
    </xdr:to>
    <xdr:sp macro="" textlink="">
      <xdr:nvSpPr>
        <xdr:cNvPr id="90" name="楕円 89"/>
        <xdr:cNvSpPr/>
      </xdr:nvSpPr>
      <xdr:spPr>
        <a:xfrm>
          <a:off x="1079500" y="5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160817</xdr:rowOff>
    </xdr:from>
    <xdr:ext cx="534377" cy="259045"/>
    <xdr:sp macro="" textlink="">
      <xdr:nvSpPr>
        <xdr:cNvPr id="91" name="テキスト ボックス 90"/>
        <xdr:cNvSpPr txBox="1"/>
      </xdr:nvSpPr>
      <xdr:spPr>
        <a:xfrm>
          <a:off x="863111" y="56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168961</xdr:rowOff>
    </xdr:from>
    <xdr:to>
      <xdr:col>24</xdr:col>
      <xdr:colOff>63500</xdr:colOff>
      <xdr:row>54</xdr:row>
      <xdr:rowOff>118669</xdr:rowOff>
    </xdr:to>
    <xdr:cxnSp macro="">
      <xdr:nvCxnSpPr>
        <xdr:cNvPr id="119" name="直線コネクタ 118"/>
        <xdr:cNvCxnSpPr/>
      </xdr:nvCxnSpPr>
      <xdr:spPr>
        <a:xfrm flipV="1">
          <a:off x="3797300" y="9084361"/>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118669</xdr:rowOff>
    </xdr:from>
    <xdr:to>
      <xdr:col>19</xdr:col>
      <xdr:colOff>177800</xdr:colOff>
      <xdr:row>55</xdr:row>
      <xdr:rowOff>40670</xdr:rowOff>
    </xdr:to>
    <xdr:cxnSp macro="">
      <xdr:nvCxnSpPr>
        <xdr:cNvPr id="122" name="直線コネクタ 121"/>
        <xdr:cNvCxnSpPr/>
      </xdr:nvCxnSpPr>
      <xdr:spPr>
        <a:xfrm flipV="1">
          <a:off x="2908300" y="9376969"/>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40670</xdr:rowOff>
    </xdr:from>
    <xdr:to>
      <xdr:col>15</xdr:col>
      <xdr:colOff>50800</xdr:colOff>
      <xdr:row>56</xdr:row>
      <xdr:rowOff>54204</xdr:rowOff>
    </xdr:to>
    <xdr:cxnSp macro="">
      <xdr:nvCxnSpPr>
        <xdr:cNvPr id="125" name="直線コネクタ 124"/>
        <xdr:cNvCxnSpPr/>
      </xdr:nvCxnSpPr>
      <xdr:spPr>
        <a:xfrm flipV="1">
          <a:off x="2019300" y="9470420"/>
          <a:ext cx="889000" cy="18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39801</xdr:rowOff>
    </xdr:from>
    <xdr:to>
      <xdr:col>10</xdr:col>
      <xdr:colOff>114300</xdr:colOff>
      <xdr:row>56</xdr:row>
      <xdr:rowOff>54204</xdr:rowOff>
    </xdr:to>
    <xdr:cxnSp macro="">
      <xdr:nvCxnSpPr>
        <xdr:cNvPr id="128" name="直線コネクタ 127"/>
        <xdr:cNvCxnSpPr/>
      </xdr:nvCxnSpPr>
      <xdr:spPr>
        <a:xfrm>
          <a:off x="1130300" y="9641001"/>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118161</xdr:rowOff>
    </xdr:from>
    <xdr:to>
      <xdr:col>24</xdr:col>
      <xdr:colOff>114300</xdr:colOff>
      <xdr:row>53</xdr:row>
      <xdr:rowOff>48311</xdr:rowOff>
    </xdr:to>
    <xdr:sp macro="" textlink="">
      <xdr:nvSpPr>
        <xdr:cNvPr id="138" name="楕円 137"/>
        <xdr:cNvSpPr/>
      </xdr:nvSpPr>
      <xdr:spPr>
        <a:xfrm>
          <a:off x="4584700" y="90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33088</xdr:rowOff>
    </xdr:from>
    <xdr:ext cx="534377" cy="259045"/>
    <xdr:sp macro="" textlink="">
      <xdr:nvSpPr>
        <xdr:cNvPr id="139" name="物件費該当値テキスト"/>
        <xdr:cNvSpPr txBox="1"/>
      </xdr:nvSpPr>
      <xdr:spPr>
        <a:xfrm>
          <a:off x="4686300" y="89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67869</xdr:rowOff>
    </xdr:from>
    <xdr:to>
      <xdr:col>20</xdr:col>
      <xdr:colOff>38100</xdr:colOff>
      <xdr:row>54</xdr:row>
      <xdr:rowOff>169469</xdr:rowOff>
    </xdr:to>
    <xdr:sp macro="" textlink="">
      <xdr:nvSpPr>
        <xdr:cNvPr id="140" name="楕円 139"/>
        <xdr:cNvSpPr/>
      </xdr:nvSpPr>
      <xdr:spPr>
        <a:xfrm>
          <a:off x="3746500" y="93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14546</xdr:rowOff>
    </xdr:from>
    <xdr:ext cx="534377" cy="259045"/>
    <xdr:sp macro="" textlink="">
      <xdr:nvSpPr>
        <xdr:cNvPr id="141" name="テキスト ボックス 140"/>
        <xdr:cNvSpPr txBox="1"/>
      </xdr:nvSpPr>
      <xdr:spPr>
        <a:xfrm>
          <a:off x="3530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161320</xdr:rowOff>
    </xdr:from>
    <xdr:to>
      <xdr:col>15</xdr:col>
      <xdr:colOff>101600</xdr:colOff>
      <xdr:row>55</xdr:row>
      <xdr:rowOff>91470</xdr:rowOff>
    </xdr:to>
    <xdr:sp macro="" textlink="">
      <xdr:nvSpPr>
        <xdr:cNvPr id="142" name="楕円 141"/>
        <xdr:cNvSpPr/>
      </xdr:nvSpPr>
      <xdr:spPr>
        <a:xfrm>
          <a:off x="28575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107997</xdr:rowOff>
    </xdr:from>
    <xdr:ext cx="534377" cy="259045"/>
    <xdr:sp macro="" textlink="">
      <xdr:nvSpPr>
        <xdr:cNvPr id="143" name="テキスト ボックス 142"/>
        <xdr:cNvSpPr txBox="1"/>
      </xdr:nvSpPr>
      <xdr:spPr>
        <a:xfrm>
          <a:off x="2641111" y="91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3404</xdr:rowOff>
    </xdr:from>
    <xdr:to>
      <xdr:col>10</xdr:col>
      <xdr:colOff>165100</xdr:colOff>
      <xdr:row>56</xdr:row>
      <xdr:rowOff>105004</xdr:rowOff>
    </xdr:to>
    <xdr:sp macro="" textlink="">
      <xdr:nvSpPr>
        <xdr:cNvPr id="144" name="楕円 143"/>
        <xdr:cNvSpPr/>
      </xdr:nvSpPr>
      <xdr:spPr>
        <a:xfrm>
          <a:off x="1968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121531</xdr:rowOff>
    </xdr:from>
    <xdr:ext cx="534377" cy="259045"/>
    <xdr:sp macro="" textlink="">
      <xdr:nvSpPr>
        <xdr:cNvPr id="145" name="テキスト ボックス 144"/>
        <xdr:cNvSpPr txBox="1"/>
      </xdr:nvSpPr>
      <xdr:spPr>
        <a:xfrm>
          <a:off x="1752111" y="9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160451</xdr:rowOff>
    </xdr:from>
    <xdr:to>
      <xdr:col>6</xdr:col>
      <xdr:colOff>38100</xdr:colOff>
      <xdr:row>56</xdr:row>
      <xdr:rowOff>90601</xdr:rowOff>
    </xdr:to>
    <xdr:sp macro="" textlink="">
      <xdr:nvSpPr>
        <xdr:cNvPr id="146" name="楕円 145"/>
        <xdr:cNvSpPr/>
      </xdr:nvSpPr>
      <xdr:spPr>
        <a:xfrm>
          <a:off x="10795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107128</xdr:rowOff>
    </xdr:from>
    <xdr:ext cx="534377" cy="259045"/>
    <xdr:sp macro="" textlink="">
      <xdr:nvSpPr>
        <xdr:cNvPr id="147" name="テキスト ボックス 146"/>
        <xdr:cNvSpPr txBox="1"/>
      </xdr:nvSpPr>
      <xdr:spPr>
        <a:xfrm>
          <a:off x="863111" y="93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161234</xdr:rowOff>
    </xdr:from>
    <xdr:to>
      <xdr:col>24</xdr:col>
      <xdr:colOff>63500</xdr:colOff>
      <xdr:row>76</xdr:row>
      <xdr:rowOff>165714</xdr:rowOff>
    </xdr:to>
    <xdr:cxnSp macro="">
      <xdr:nvCxnSpPr>
        <xdr:cNvPr id="174" name="直線コネクタ 173"/>
        <xdr:cNvCxnSpPr/>
      </xdr:nvCxnSpPr>
      <xdr:spPr>
        <a:xfrm flipV="1">
          <a:off x="3797300" y="13191434"/>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153371</xdr:rowOff>
    </xdr:from>
    <xdr:ext cx="469744" cy="259045"/>
    <xdr:sp macro="" textlink="">
      <xdr:nvSpPr>
        <xdr:cNvPr id="175" name="維持補修費平均値テキスト"/>
        <xdr:cNvSpPr txBox="1"/>
      </xdr:nvSpPr>
      <xdr:spPr>
        <a:xfrm>
          <a:off x="4686300" y="13183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165714</xdr:rowOff>
    </xdr:from>
    <xdr:to>
      <xdr:col>19</xdr:col>
      <xdr:colOff>177800</xdr:colOff>
      <xdr:row>76</xdr:row>
      <xdr:rowOff>166949</xdr:rowOff>
    </xdr:to>
    <xdr:cxnSp macro="">
      <xdr:nvCxnSpPr>
        <xdr:cNvPr id="177" name="直線コネクタ 176"/>
        <xdr:cNvCxnSpPr/>
      </xdr:nvCxnSpPr>
      <xdr:spPr>
        <a:xfrm flipV="1">
          <a:off x="2908300" y="1319591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99102</xdr:rowOff>
    </xdr:from>
    <xdr:ext cx="469744" cy="259045"/>
    <xdr:sp macro="" textlink="">
      <xdr:nvSpPr>
        <xdr:cNvPr id="179" name="テキスト ボックス 178"/>
        <xdr:cNvSpPr txBox="1"/>
      </xdr:nvSpPr>
      <xdr:spPr>
        <a:xfrm>
          <a:off x="3562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166949</xdr:rowOff>
    </xdr:from>
    <xdr:to>
      <xdr:col>15</xdr:col>
      <xdr:colOff>50800</xdr:colOff>
      <xdr:row>77</xdr:row>
      <xdr:rowOff>31938</xdr:rowOff>
    </xdr:to>
    <xdr:cxnSp macro="">
      <xdr:nvCxnSpPr>
        <xdr:cNvPr id="180" name="直線コネクタ 179"/>
        <xdr:cNvCxnSpPr/>
      </xdr:nvCxnSpPr>
      <xdr:spPr>
        <a:xfrm flipV="1">
          <a:off x="2019300" y="13197149"/>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141668</xdr:rowOff>
    </xdr:from>
    <xdr:ext cx="469744" cy="259045"/>
    <xdr:sp macro="" textlink="">
      <xdr:nvSpPr>
        <xdr:cNvPr id="182" name="テキスト ボックス 181"/>
        <xdr:cNvSpPr txBox="1"/>
      </xdr:nvSpPr>
      <xdr:spPr>
        <a:xfrm>
          <a:off x="2673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31938</xdr:rowOff>
    </xdr:from>
    <xdr:to>
      <xdr:col>10</xdr:col>
      <xdr:colOff>114300</xdr:colOff>
      <xdr:row>77</xdr:row>
      <xdr:rowOff>46614</xdr:rowOff>
    </xdr:to>
    <xdr:cxnSp macro="">
      <xdr:nvCxnSpPr>
        <xdr:cNvPr id="183" name="直線コネクタ 182"/>
        <xdr:cNvCxnSpPr/>
      </xdr:nvCxnSpPr>
      <xdr:spPr>
        <a:xfrm flipV="1">
          <a:off x="1130300" y="1323358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147063</xdr:rowOff>
    </xdr:from>
    <xdr:ext cx="469744" cy="259045"/>
    <xdr:sp macro="" textlink="">
      <xdr:nvSpPr>
        <xdr:cNvPr id="185" name="テキスト ボックス 184"/>
        <xdr:cNvSpPr txBox="1"/>
      </xdr:nvSpPr>
      <xdr:spPr>
        <a:xfrm>
          <a:off x="1784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87" name="テキスト ボックス 186"/>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110434</xdr:rowOff>
    </xdr:from>
    <xdr:to>
      <xdr:col>24</xdr:col>
      <xdr:colOff>114300</xdr:colOff>
      <xdr:row>77</xdr:row>
      <xdr:rowOff>40584</xdr:rowOff>
    </xdr:to>
    <xdr:sp macro="" textlink="">
      <xdr:nvSpPr>
        <xdr:cNvPr id="193" name="楕円 192"/>
        <xdr:cNvSpPr/>
      </xdr:nvSpPr>
      <xdr:spPr>
        <a:xfrm>
          <a:off x="4584700" y="131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133311</xdr:rowOff>
    </xdr:from>
    <xdr:ext cx="469744" cy="259045"/>
    <xdr:sp macro="" textlink="">
      <xdr:nvSpPr>
        <xdr:cNvPr id="194" name="維持補修費該当値テキスト"/>
        <xdr:cNvSpPr txBox="1"/>
      </xdr:nvSpPr>
      <xdr:spPr>
        <a:xfrm>
          <a:off x="4686300" y="1299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114914</xdr:rowOff>
    </xdr:from>
    <xdr:to>
      <xdr:col>20</xdr:col>
      <xdr:colOff>38100</xdr:colOff>
      <xdr:row>77</xdr:row>
      <xdr:rowOff>45064</xdr:rowOff>
    </xdr:to>
    <xdr:sp macro="" textlink="">
      <xdr:nvSpPr>
        <xdr:cNvPr id="195" name="楕円 194"/>
        <xdr:cNvSpPr/>
      </xdr:nvSpPr>
      <xdr:spPr>
        <a:xfrm>
          <a:off x="3746500" y="131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61592</xdr:rowOff>
    </xdr:from>
    <xdr:ext cx="469744" cy="259045"/>
    <xdr:sp macro="" textlink="">
      <xdr:nvSpPr>
        <xdr:cNvPr id="196" name="テキスト ボックス 195"/>
        <xdr:cNvSpPr txBox="1"/>
      </xdr:nvSpPr>
      <xdr:spPr>
        <a:xfrm>
          <a:off x="3562428" y="129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116149</xdr:rowOff>
    </xdr:from>
    <xdr:to>
      <xdr:col>15</xdr:col>
      <xdr:colOff>101600</xdr:colOff>
      <xdr:row>77</xdr:row>
      <xdr:rowOff>46299</xdr:rowOff>
    </xdr:to>
    <xdr:sp macro="" textlink="">
      <xdr:nvSpPr>
        <xdr:cNvPr id="197" name="楕円 196"/>
        <xdr:cNvSpPr/>
      </xdr:nvSpPr>
      <xdr:spPr>
        <a:xfrm>
          <a:off x="2857500" y="131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62826</xdr:rowOff>
    </xdr:from>
    <xdr:ext cx="469744" cy="259045"/>
    <xdr:sp macro="" textlink="">
      <xdr:nvSpPr>
        <xdr:cNvPr id="198" name="テキスト ボックス 197"/>
        <xdr:cNvSpPr txBox="1"/>
      </xdr:nvSpPr>
      <xdr:spPr>
        <a:xfrm>
          <a:off x="2673428" y="129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152588</xdr:rowOff>
    </xdr:from>
    <xdr:to>
      <xdr:col>10</xdr:col>
      <xdr:colOff>165100</xdr:colOff>
      <xdr:row>77</xdr:row>
      <xdr:rowOff>82738</xdr:rowOff>
    </xdr:to>
    <xdr:sp macro="" textlink="">
      <xdr:nvSpPr>
        <xdr:cNvPr id="199" name="楕円 198"/>
        <xdr:cNvSpPr/>
      </xdr:nvSpPr>
      <xdr:spPr>
        <a:xfrm>
          <a:off x="1968500" y="131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99265</xdr:rowOff>
    </xdr:from>
    <xdr:ext cx="469744" cy="259045"/>
    <xdr:sp macro="" textlink="">
      <xdr:nvSpPr>
        <xdr:cNvPr id="200" name="テキスト ボックス 199"/>
        <xdr:cNvSpPr txBox="1"/>
      </xdr:nvSpPr>
      <xdr:spPr>
        <a:xfrm>
          <a:off x="1784428" y="129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167264</xdr:rowOff>
    </xdr:from>
    <xdr:to>
      <xdr:col>6</xdr:col>
      <xdr:colOff>38100</xdr:colOff>
      <xdr:row>77</xdr:row>
      <xdr:rowOff>97414</xdr:rowOff>
    </xdr:to>
    <xdr:sp macro="" textlink="">
      <xdr:nvSpPr>
        <xdr:cNvPr id="201" name="楕円 200"/>
        <xdr:cNvSpPr/>
      </xdr:nvSpPr>
      <xdr:spPr>
        <a:xfrm>
          <a:off x="10795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113941</xdr:rowOff>
    </xdr:from>
    <xdr:ext cx="469744" cy="259045"/>
    <xdr:sp macro="" textlink="">
      <xdr:nvSpPr>
        <xdr:cNvPr id="202" name="テキスト ボックス 201"/>
        <xdr:cNvSpPr txBox="1"/>
      </xdr:nvSpPr>
      <xdr:spPr>
        <a:xfrm>
          <a:off x="895428" y="129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161646</xdr:rowOff>
    </xdr:from>
    <xdr:to>
      <xdr:col>24</xdr:col>
      <xdr:colOff>63500</xdr:colOff>
      <xdr:row>97</xdr:row>
      <xdr:rowOff>25662</xdr:rowOff>
    </xdr:to>
    <xdr:cxnSp macro="">
      <xdr:nvCxnSpPr>
        <xdr:cNvPr id="234" name="直線コネクタ 233"/>
        <xdr:cNvCxnSpPr/>
      </xdr:nvCxnSpPr>
      <xdr:spPr>
        <a:xfrm flipV="1">
          <a:off x="3797300" y="16277946"/>
          <a:ext cx="838200" cy="3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25662</xdr:rowOff>
    </xdr:from>
    <xdr:to>
      <xdr:col>19</xdr:col>
      <xdr:colOff>177800</xdr:colOff>
      <xdr:row>97</xdr:row>
      <xdr:rowOff>108986</xdr:rowOff>
    </xdr:to>
    <xdr:cxnSp macro="">
      <xdr:nvCxnSpPr>
        <xdr:cNvPr id="237" name="直線コネクタ 236"/>
        <xdr:cNvCxnSpPr/>
      </xdr:nvCxnSpPr>
      <xdr:spPr>
        <a:xfrm flipV="1">
          <a:off x="2908300" y="16656312"/>
          <a:ext cx="889000" cy="8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108986</xdr:rowOff>
    </xdr:from>
    <xdr:to>
      <xdr:col>15</xdr:col>
      <xdr:colOff>50800</xdr:colOff>
      <xdr:row>98</xdr:row>
      <xdr:rowOff>18493</xdr:rowOff>
    </xdr:to>
    <xdr:cxnSp macro="">
      <xdr:nvCxnSpPr>
        <xdr:cNvPr id="240" name="直線コネクタ 239"/>
        <xdr:cNvCxnSpPr/>
      </xdr:nvCxnSpPr>
      <xdr:spPr>
        <a:xfrm flipV="1">
          <a:off x="2019300" y="16739636"/>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18493</xdr:rowOff>
    </xdr:from>
    <xdr:to>
      <xdr:col>10</xdr:col>
      <xdr:colOff>114300</xdr:colOff>
      <xdr:row>98</xdr:row>
      <xdr:rowOff>47444</xdr:rowOff>
    </xdr:to>
    <xdr:cxnSp macro="">
      <xdr:nvCxnSpPr>
        <xdr:cNvPr id="243" name="直線コネクタ 242"/>
        <xdr:cNvCxnSpPr/>
      </xdr:nvCxnSpPr>
      <xdr:spPr>
        <a:xfrm flipV="1">
          <a:off x="1130300" y="16820593"/>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7" name="テキスト ボックス 246"/>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110846</xdr:rowOff>
    </xdr:from>
    <xdr:to>
      <xdr:col>24</xdr:col>
      <xdr:colOff>114300</xdr:colOff>
      <xdr:row>95</xdr:row>
      <xdr:rowOff>40996</xdr:rowOff>
    </xdr:to>
    <xdr:sp macro="" textlink="">
      <xdr:nvSpPr>
        <xdr:cNvPr id="253" name="楕円 252"/>
        <xdr:cNvSpPr/>
      </xdr:nvSpPr>
      <xdr:spPr>
        <a:xfrm>
          <a:off x="45847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133723</xdr:rowOff>
    </xdr:from>
    <xdr:ext cx="599010" cy="259045"/>
    <xdr:sp macro="" textlink="">
      <xdr:nvSpPr>
        <xdr:cNvPr id="254" name="扶助費該当値テキスト"/>
        <xdr:cNvSpPr txBox="1"/>
      </xdr:nvSpPr>
      <xdr:spPr>
        <a:xfrm>
          <a:off x="4686300" y="1607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146312</xdr:rowOff>
    </xdr:from>
    <xdr:to>
      <xdr:col>20</xdr:col>
      <xdr:colOff>38100</xdr:colOff>
      <xdr:row>97</xdr:row>
      <xdr:rowOff>76462</xdr:rowOff>
    </xdr:to>
    <xdr:sp macro="" textlink="">
      <xdr:nvSpPr>
        <xdr:cNvPr id="255" name="楕円 254"/>
        <xdr:cNvSpPr/>
      </xdr:nvSpPr>
      <xdr:spPr>
        <a:xfrm>
          <a:off x="3746500" y="16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92989</xdr:rowOff>
    </xdr:from>
    <xdr:ext cx="599010" cy="259045"/>
    <xdr:sp macro="" textlink="">
      <xdr:nvSpPr>
        <xdr:cNvPr id="256" name="テキスト ボックス 255"/>
        <xdr:cNvSpPr txBox="1"/>
      </xdr:nvSpPr>
      <xdr:spPr>
        <a:xfrm>
          <a:off x="3497795" y="1638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58186</xdr:rowOff>
    </xdr:from>
    <xdr:to>
      <xdr:col>15</xdr:col>
      <xdr:colOff>101600</xdr:colOff>
      <xdr:row>97</xdr:row>
      <xdr:rowOff>159786</xdr:rowOff>
    </xdr:to>
    <xdr:sp macro="" textlink="">
      <xdr:nvSpPr>
        <xdr:cNvPr id="257" name="楕円 256"/>
        <xdr:cNvSpPr/>
      </xdr:nvSpPr>
      <xdr:spPr>
        <a:xfrm>
          <a:off x="2857500" y="166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4863</xdr:rowOff>
    </xdr:from>
    <xdr:ext cx="599010" cy="259045"/>
    <xdr:sp macro="" textlink="">
      <xdr:nvSpPr>
        <xdr:cNvPr id="258" name="テキスト ボックス 257"/>
        <xdr:cNvSpPr txBox="1"/>
      </xdr:nvSpPr>
      <xdr:spPr>
        <a:xfrm>
          <a:off x="2608795" y="1646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139143</xdr:rowOff>
    </xdr:from>
    <xdr:to>
      <xdr:col>10</xdr:col>
      <xdr:colOff>165100</xdr:colOff>
      <xdr:row>98</xdr:row>
      <xdr:rowOff>69293</xdr:rowOff>
    </xdr:to>
    <xdr:sp macro="" textlink="">
      <xdr:nvSpPr>
        <xdr:cNvPr id="259" name="楕円 258"/>
        <xdr:cNvSpPr/>
      </xdr:nvSpPr>
      <xdr:spPr>
        <a:xfrm>
          <a:off x="1968500" y="167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85820</xdr:rowOff>
    </xdr:from>
    <xdr:ext cx="534377" cy="259045"/>
    <xdr:sp macro="" textlink="">
      <xdr:nvSpPr>
        <xdr:cNvPr id="260" name="テキスト ボックス 259"/>
        <xdr:cNvSpPr txBox="1"/>
      </xdr:nvSpPr>
      <xdr:spPr>
        <a:xfrm>
          <a:off x="1752111" y="165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168094</xdr:rowOff>
    </xdr:from>
    <xdr:to>
      <xdr:col>6</xdr:col>
      <xdr:colOff>38100</xdr:colOff>
      <xdr:row>98</xdr:row>
      <xdr:rowOff>98244</xdr:rowOff>
    </xdr:to>
    <xdr:sp macro="" textlink="">
      <xdr:nvSpPr>
        <xdr:cNvPr id="261" name="楕円 260"/>
        <xdr:cNvSpPr/>
      </xdr:nvSpPr>
      <xdr:spPr>
        <a:xfrm>
          <a:off x="1079500" y="16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114771</xdr:rowOff>
    </xdr:from>
    <xdr:ext cx="534377" cy="259045"/>
    <xdr:sp macro="" textlink="">
      <xdr:nvSpPr>
        <xdr:cNvPr id="262" name="テキスト ボックス 261"/>
        <xdr:cNvSpPr txBox="1"/>
      </xdr:nvSpPr>
      <xdr:spPr>
        <a:xfrm>
          <a:off x="863111" y="165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98759</xdr:rowOff>
    </xdr:from>
    <xdr:to>
      <xdr:col>54</xdr:col>
      <xdr:colOff>189865</xdr:colOff>
      <xdr:row>37</xdr:row>
      <xdr:rowOff>168014</xdr:rowOff>
    </xdr:to>
    <xdr:cxnSp macro="">
      <xdr:nvCxnSpPr>
        <xdr:cNvPr id="288" name="直線コネクタ 287"/>
        <xdr:cNvCxnSpPr/>
      </xdr:nvCxnSpPr>
      <xdr:spPr>
        <a:xfrm flipV="1">
          <a:off x="10475595" y="5928059"/>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391</xdr:rowOff>
    </xdr:from>
    <xdr:ext cx="534377" cy="259045"/>
    <xdr:sp macro="" textlink="">
      <xdr:nvSpPr>
        <xdr:cNvPr id="289" name="補助費等最小値テキスト"/>
        <xdr:cNvSpPr txBox="1"/>
      </xdr:nvSpPr>
      <xdr:spPr>
        <a:xfrm>
          <a:off x="10528300" y="65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168014</xdr:rowOff>
    </xdr:from>
    <xdr:to>
      <xdr:col>55</xdr:col>
      <xdr:colOff>88900</xdr:colOff>
      <xdr:row>37</xdr:row>
      <xdr:rowOff>168014</xdr:rowOff>
    </xdr:to>
    <xdr:cxnSp macro="">
      <xdr:nvCxnSpPr>
        <xdr:cNvPr id="290" name="直線コネクタ 289"/>
        <xdr:cNvCxnSpPr/>
      </xdr:nvCxnSpPr>
      <xdr:spPr>
        <a:xfrm>
          <a:off x="10388600" y="65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45436</xdr:rowOff>
    </xdr:from>
    <xdr:ext cx="534377" cy="259045"/>
    <xdr:sp macro="" textlink="">
      <xdr:nvSpPr>
        <xdr:cNvPr id="291" name="補助費等最大値テキスト"/>
        <xdr:cNvSpPr txBox="1"/>
      </xdr:nvSpPr>
      <xdr:spPr>
        <a:xfrm>
          <a:off x="10528300" y="57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98759</xdr:rowOff>
    </xdr:from>
    <xdr:to>
      <xdr:col>55</xdr:col>
      <xdr:colOff>88900</xdr:colOff>
      <xdr:row>34</xdr:row>
      <xdr:rowOff>98759</xdr:rowOff>
    </xdr:to>
    <xdr:cxnSp macro="">
      <xdr:nvCxnSpPr>
        <xdr:cNvPr id="292" name="直線コネクタ 291"/>
        <xdr:cNvCxnSpPr/>
      </xdr:nvCxnSpPr>
      <xdr:spPr>
        <a:xfrm>
          <a:off x="10388600" y="59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169701</xdr:rowOff>
    </xdr:from>
    <xdr:to>
      <xdr:col>55</xdr:col>
      <xdr:colOff>0</xdr:colOff>
      <xdr:row>37</xdr:row>
      <xdr:rowOff>82104</xdr:rowOff>
    </xdr:to>
    <xdr:cxnSp macro="">
      <xdr:nvCxnSpPr>
        <xdr:cNvPr id="293" name="直線コネクタ 292"/>
        <xdr:cNvCxnSpPr/>
      </xdr:nvCxnSpPr>
      <xdr:spPr>
        <a:xfrm>
          <a:off x="9639300" y="5313201"/>
          <a:ext cx="838200" cy="1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4106</xdr:rowOff>
    </xdr:from>
    <xdr:ext cx="534377" cy="259045"/>
    <xdr:sp macro="" textlink="">
      <xdr:nvSpPr>
        <xdr:cNvPr id="294" name="補助費等平均値テキスト"/>
        <xdr:cNvSpPr txBox="1"/>
      </xdr:nvSpPr>
      <xdr:spPr>
        <a:xfrm>
          <a:off x="10528300" y="61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152679</xdr:rowOff>
    </xdr:from>
    <xdr:to>
      <xdr:col>55</xdr:col>
      <xdr:colOff>50800</xdr:colOff>
      <xdr:row>37</xdr:row>
      <xdr:rowOff>82829</xdr:rowOff>
    </xdr:to>
    <xdr:sp macro="" textlink="">
      <xdr:nvSpPr>
        <xdr:cNvPr id="295" name="フローチャート: 判断 294"/>
        <xdr:cNvSpPr/>
      </xdr:nvSpPr>
      <xdr:spPr>
        <a:xfrm>
          <a:off x="104267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169701</xdr:rowOff>
    </xdr:from>
    <xdr:to>
      <xdr:col>50</xdr:col>
      <xdr:colOff>114300</xdr:colOff>
      <xdr:row>38</xdr:row>
      <xdr:rowOff>45604</xdr:rowOff>
    </xdr:to>
    <xdr:cxnSp macro="">
      <xdr:nvCxnSpPr>
        <xdr:cNvPr id="296" name="直線コネクタ 295"/>
        <xdr:cNvCxnSpPr/>
      </xdr:nvCxnSpPr>
      <xdr:spPr>
        <a:xfrm flipV="1">
          <a:off x="8750300" y="5313201"/>
          <a:ext cx="889000" cy="12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45604</xdr:rowOff>
    </xdr:from>
    <xdr:to>
      <xdr:col>45</xdr:col>
      <xdr:colOff>177800</xdr:colOff>
      <xdr:row>38</xdr:row>
      <xdr:rowOff>56120</xdr:rowOff>
    </xdr:to>
    <xdr:cxnSp macro="">
      <xdr:nvCxnSpPr>
        <xdr:cNvPr id="299" name="直線コネクタ 298"/>
        <xdr:cNvCxnSpPr/>
      </xdr:nvCxnSpPr>
      <xdr:spPr>
        <a:xfrm flipV="1">
          <a:off x="7861300" y="656070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56120</xdr:rowOff>
    </xdr:from>
    <xdr:to>
      <xdr:col>41</xdr:col>
      <xdr:colOff>50800</xdr:colOff>
      <xdr:row>38</xdr:row>
      <xdr:rowOff>59734</xdr:rowOff>
    </xdr:to>
    <xdr:cxnSp macro="">
      <xdr:nvCxnSpPr>
        <xdr:cNvPr id="302" name="直線コネクタ 301"/>
        <xdr:cNvCxnSpPr/>
      </xdr:nvCxnSpPr>
      <xdr:spPr>
        <a:xfrm flipV="1">
          <a:off x="6972300" y="6571220"/>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31304</xdr:rowOff>
    </xdr:from>
    <xdr:to>
      <xdr:col>55</xdr:col>
      <xdr:colOff>50800</xdr:colOff>
      <xdr:row>37</xdr:row>
      <xdr:rowOff>132904</xdr:rowOff>
    </xdr:to>
    <xdr:sp macro="" textlink="">
      <xdr:nvSpPr>
        <xdr:cNvPr id="312" name="楕円 311"/>
        <xdr:cNvSpPr/>
      </xdr:nvSpPr>
      <xdr:spPr>
        <a:xfrm>
          <a:off x="10426700" y="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131107</xdr:rowOff>
    </xdr:from>
    <xdr:ext cx="534377" cy="259045"/>
    <xdr:sp macro="" textlink="">
      <xdr:nvSpPr>
        <xdr:cNvPr id="313" name="補助費等該当値テキスト"/>
        <xdr:cNvSpPr txBox="1"/>
      </xdr:nvSpPr>
      <xdr:spPr>
        <a:xfrm>
          <a:off x="10528300" y="63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118901</xdr:rowOff>
    </xdr:from>
    <xdr:to>
      <xdr:col>50</xdr:col>
      <xdr:colOff>165100</xdr:colOff>
      <xdr:row>31</xdr:row>
      <xdr:rowOff>49051</xdr:rowOff>
    </xdr:to>
    <xdr:sp macro="" textlink="">
      <xdr:nvSpPr>
        <xdr:cNvPr id="314" name="楕円 313"/>
        <xdr:cNvSpPr/>
      </xdr:nvSpPr>
      <xdr:spPr>
        <a:xfrm>
          <a:off x="9588500" y="52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40178</xdr:rowOff>
    </xdr:from>
    <xdr:ext cx="599010" cy="259045"/>
    <xdr:sp macro="" textlink="">
      <xdr:nvSpPr>
        <xdr:cNvPr id="315" name="テキスト ボックス 314"/>
        <xdr:cNvSpPr txBox="1"/>
      </xdr:nvSpPr>
      <xdr:spPr>
        <a:xfrm>
          <a:off x="9339795" y="535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166254</xdr:rowOff>
    </xdr:from>
    <xdr:to>
      <xdr:col>46</xdr:col>
      <xdr:colOff>38100</xdr:colOff>
      <xdr:row>38</xdr:row>
      <xdr:rowOff>96404</xdr:rowOff>
    </xdr:to>
    <xdr:sp macro="" textlink="">
      <xdr:nvSpPr>
        <xdr:cNvPr id="316" name="楕円 315"/>
        <xdr:cNvSpPr/>
      </xdr:nvSpPr>
      <xdr:spPr>
        <a:xfrm>
          <a:off x="8699500" y="65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87531</xdr:rowOff>
    </xdr:from>
    <xdr:ext cx="534377" cy="259045"/>
    <xdr:sp macro="" textlink="">
      <xdr:nvSpPr>
        <xdr:cNvPr id="317" name="テキスト ボックス 316"/>
        <xdr:cNvSpPr txBox="1"/>
      </xdr:nvSpPr>
      <xdr:spPr>
        <a:xfrm>
          <a:off x="8483111" y="66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5320</xdr:rowOff>
    </xdr:from>
    <xdr:to>
      <xdr:col>41</xdr:col>
      <xdr:colOff>101600</xdr:colOff>
      <xdr:row>38</xdr:row>
      <xdr:rowOff>106920</xdr:rowOff>
    </xdr:to>
    <xdr:sp macro="" textlink="">
      <xdr:nvSpPr>
        <xdr:cNvPr id="318" name="楕円 317"/>
        <xdr:cNvSpPr/>
      </xdr:nvSpPr>
      <xdr:spPr>
        <a:xfrm>
          <a:off x="7810500" y="6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98047</xdr:rowOff>
    </xdr:from>
    <xdr:ext cx="534377" cy="259045"/>
    <xdr:sp macro="" textlink="">
      <xdr:nvSpPr>
        <xdr:cNvPr id="319" name="テキスト ボックス 318"/>
        <xdr:cNvSpPr txBox="1"/>
      </xdr:nvSpPr>
      <xdr:spPr>
        <a:xfrm>
          <a:off x="7594111" y="66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8934</xdr:rowOff>
    </xdr:from>
    <xdr:to>
      <xdr:col>36</xdr:col>
      <xdr:colOff>165100</xdr:colOff>
      <xdr:row>38</xdr:row>
      <xdr:rowOff>110534</xdr:rowOff>
    </xdr:to>
    <xdr:sp macro="" textlink="">
      <xdr:nvSpPr>
        <xdr:cNvPr id="320" name="楕円 319"/>
        <xdr:cNvSpPr/>
      </xdr:nvSpPr>
      <xdr:spPr>
        <a:xfrm>
          <a:off x="6921500" y="65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101661</xdr:rowOff>
    </xdr:from>
    <xdr:ext cx="534377" cy="259045"/>
    <xdr:sp macro="" textlink="">
      <xdr:nvSpPr>
        <xdr:cNvPr id="321" name="テキスト ボックス 320"/>
        <xdr:cNvSpPr txBox="1"/>
      </xdr:nvSpPr>
      <xdr:spPr>
        <a:xfrm>
          <a:off x="6705111" y="66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132499</xdr:rowOff>
    </xdr:from>
    <xdr:to>
      <xdr:col>55</xdr:col>
      <xdr:colOff>0</xdr:colOff>
      <xdr:row>53</xdr:row>
      <xdr:rowOff>161627</xdr:rowOff>
    </xdr:to>
    <xdr:cxnSp macro="">
      <xdr:nvCxnSpPr>
        <xdr:cNvPr id="350" name="直線コネクタ 349"/>
        <xdr:cNvCxnSpPr/>
      </xdr:nvCxnSpPr>
      <xdr:spPr>
        <a:xfrm>
          <a:off x="9639300" y="9047899"/>
          <a:ext cx="838200" cy="20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1" name="普通建設事業費平均値テキスト"/>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132499</xdr:rowOff>
    </xdr:from>
    <xdr:to>
      <xdr:col>50</xdr:col>
      <xdr:colOff>114300</xdr:colOff>
      <xdr:row>53</xdr:row>
      <xdr:rowOff>43650</xdr:rowOff>
    </xdr:to>
    <xdr:cxnSp macro="">
      <xdr:nvCxnSpPr>
        <xdr:cNvPr id="353" name="直線コネクタ 352"/>
        <xdr:cNvCxnSpPr/>
      </xdr:nvCxnSpPr>
      <xdr:spPr>
        <a:xfrm flipV="1">
          <a:off x="8750300" y="9047899"/>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5" name="テキスト ボックス 354"/>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35840</xdr:rowOff>
    </xdr:from>
    <xdr:to>
      <xdr:col>45</xdr:col>
      <xdr:colOff>177800</xdr:colOff>
      <xdr:row>53</xdr:row>
      <xdr:rowOff>43650</xdr:rowOff>
    </xdr:to>
    <xdr:cxnSp macro="">
      <xdr:nvCxnSpPr>
        <xdr:cNvPr id="356" name="直線コネクタ 355"/>
        <xdr:cNvCxnSpPr/>
      </xdr:nvCxnSpPr>
      <xdr:spPr>
        <a:xfrm>
          <a:off x="7861300" y="8951240"/>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8" name="テキスト ボックス 357"/>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35840</xdr:rowOff>
    </xdr:from>
    <xdr:to>
      <xdr:col>41</xdr:col>
      <xdr:colOff>50800</xdr:colOff>
      <xdr:row>55</xdr:row>
      <xdr:rowOff>21475</xdr:rowOff>
    </xdr:to>
    <xdr:cxnSp macro="">
      <xdr:nvCxnSpPr>
        <xdr:cNvPr id="359" name="直線コネクタ 358"/>
        <xdr:cNvCxnSpPr/>
      </xdr:nvCxnSpPr>
      <xdr:spPr>
        <a:xfrm flipV="1">
          <a:off x="6972300" y="8951240"/>
          <a:ext cx="889000" cy="4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1" name="テキスト ボックス 360"/>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3" name="テキスト ボックス 362"/>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110827</xdr:rowOff>
    </xdr:from>
    <xdr:to>
      <xdr:col>55</xdr:col>
      <xdr:colOff>50800</xdr:colOff>
      <xdr:row>54</xdr:row>
      <xdr:rowOff>40977</xdr:rowOff>
    </xdr:to>
    <xdr:sp macro="" textlink="">
      <xdr:nvSpPr>
        <xdr:cNvPr id="369" name="楕円 368"/>
        <xdr:cNvSpPr/>
      </xdr:nvSpPr>
      <xdr:spPr>
        <a:xfrm>
          <a:off x="10426700" y="91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133704</xdr:rowOff>
    </xdr:from>
    <xdr:ext cx="534377" cy="259045"/>
    <xdr:sp macro="" textlink="">
      <xdr:nvSpPr>
        <xdr:cNvPr id="370" name="普通建設事業費該当値テキスト"/>
        <xdr:cNvSpPr txBox="1"/>
      </xdr:nvSpPr>
      <xdr:spPr>
        <a:xfrm>
          <a:off x="10528300" y="90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81699</xdr:rowOff>
    </xdr:from>
    <xdr:to>
      <xdr:col>50</xdr:col>
      <xdr:colOff>165100</xdr:colOff>
      <xdr:row>53</xdr:row>
      <xdr:rowOff>11849</xdr:rowOff>
    </xdr:to>
    <xdr:sp macro="" textlink="">
      <xdr:nvSpPr>
        <xdr:cNvPr id="371" name="楕円 370"/>
        <xdr:cNvSpPr/>
      </xdr:nvSpPr>
      <xdr:spPr>
        <a:xfrm>
          <a:off x="9588500" y="89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28376</xdr:rowOff>
    </xdr:from>
    <xdr:ext cx="534377" cy="259045"/>
    <xdr:sp macro="" textlink="">
      <xdr:nvSpPr>
        <xdr:cNvPr id="372" name="テキスト ボックス 371"/>
        <xdr:cNvSpPr txBox="1"/>
      </xdr:nvSpPr>
      <xdr:spPr>
        <a:xfrm>
          <a:off x="9372111" y="87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164300</xdr:rowOff>
    </xdr:from>
    <xdr:to>
      <xdr:col>46</xdr:col>
      <xdr:colOff>38100</xdr:colOff>
      <xdr:row>53</xdr:row>
      <xdr:rowOff>94450</xdr:rowOff>
    </xdr:to>
    <xdr:sp macro="" textlink="">
      <xdr:nvSpPr>
        <xdr:cNvPr id="373" name="楕円 372"/>
        <xdr:cNvSpPr/>
      </xdr:nvSpPr>
      <xdr:spPr>
        <a:xfrm>
          <a:off x="8699500" y="90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110977</xdr:rowOff>
    </xdr:from>
    <xdr:ext cx="534377" cy="259045"/>
    <xdr:sp macro="" textlink="">
      <xdr:nvSpPr>
        <xdr:cNvPr id="374" name="テキスト ボックス 373"/>
        <xdr:cNvSpPr txBox="1"/>
      </xdr:nvSpPr>
      <xdr:spPr>
        <a:xfrm>
          <a:off x="8483111" y="88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156490</xdr:rowOff>
    </xdr:from>
    <xdr:to>
      <xdr:col>41</xdr:col>
      <xdr:colOff>101600</xdr:colOff>
      <xdr:row>52</xdr:row>
      <xdr:rowOff>86640</xdr:rowOff>
    </xdr:to>
    <xdr:sp macro="" textlink="">
      <xdr:nvSpPr>
        <xdr:cNvPr id="375" name="楕円 374"/>
        <xdr:cNvSpPr/>
      </xdr:nvSpPr>
      <xdr:spPr>
        <a:xfrm>
          <a:off x="7810500" y="890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103167</xdr:rowOff>
    </xdr:from>
    <xdr:ext cx="534377" cy="259045"/>
    <xdr:sp macro="" textlink="">
      <xdr:nvSpPr>
        <xdr:cNvPr id="376" name="テキスト ボックス 375"/>
        <xdr:cNvSpPr txBox="1"/>
      </xdr:nvSpPr>
      <xdr:spPr>
        <a:xfrm>
          <a:off x="7594111" y="86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142125</xdr:rowOff>
    </xdr:from>
    <xdr:to>
      <xdr:col>36</xdr:col>
      <xdr:colOff>165100</xdr:colOff>
      <xdr:row>55</xdr:row>
      <xdr:rowOff>72275</xdr:rowOff>
    </xdr:to>
    <xdr:sp macro="" textlink="">
      <xdr:nvSpPr>
        <xdr:cNvPr id="377" name="楕円 376"/>
        <xdr:cNvSpPr/>
      </xdr:nvSpPr>
      <xdr:spPr>
        <a:xfrm>
          <a:off x="6921500" y="94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63402</xdr:rowOff>
    </xdr:from>
    <xdr:ext cx="534377" cy="259045"/>
    <xdr:sp macro="" textlink="">
      <xdr:nvSpPr>
        <xdr:cNvPr id="378" name="テキスト ボックス 377"/>
        <xdr:cNvSpPr txBox="1"/>
      </xdr:nvSpPr>
      <xdr:spPr>
        <a:xfrm>
          <a:off x="6705111" y="94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0" name="直線コネクタ 399"/>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1"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2" name="直線コネクタ 401"/>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3"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4" name="直線コネクタ 403"/>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141894</xdr:rowOff>
    </xdr:from>
    <xdr:to>
      <xdr:col>55</xdr:col>
      <xdr:colOff>0</xdr:colOff>
      <xdr:row>74</xdr:row>
      <xdr:rowOff>106050</xdr:rowOff>
    </xdr:to>
    <xdr:cxnSp macro="">
      <xdr:nvCxnSpPr>
        <xdr:cNvPr id="405" name="直線コネクタ 404"/>
        <xdr:cNvCxnSpPr/>
      </xdr:nvCxnSpPr>
      <xdr:spPr>
        <a:xfrm>
          <a:off x="9639300" y="12657744"/>
          <a:ext cx="838200" cy="1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6" name="普通建設事業費 （ うち新規整備　）平均値テキスト"/>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7" name="フローチャート: 判断 406"/>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141894</xdr:rowOff>
    </xdr:from>
    <xdr:to>
      <xdr:col>50</xdr:col>
      <xdr:colOff>114300</xdr:colOff>
      <xdr:row>75</xdr:row>
      <xdr:rowOff>1122</xdr:rowOff>
    </xdr:to>
    <xdr:cxnSp macro="">
      <xdr:nvCxnSpPr>
        <xdr:cNvPr id="408" name="直線コネクタ 407"/>
        <xdr:cNvCxnSpPr/>
      </xdr:nvCxnSpPr>
      <xdr:spPr>
        <a:xfrm flipV="1">
          <a:off x="8750300" y="12657744"/>
          <a:ext cx="889000" cy="2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9" name="フローチャート: 判断 408"/>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0" name="テキスト ボックス 409"/>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126853</xdr:rowOff>
    </xdr:from>
    <xdr:to>
      <xdr:col>45</xdr:col>
      <xdr:colOff>177800</xdr:colOff>
      <xdr:row>75</xdr:row>
      <xdr:rowOff>1122</xdr:rowOff>
    </xdr:to>
    <xdr:cxnSp macro="">
      <xdr:nvCxnSpPr>
        <xdr:cNvPr id="411" name="直線コネクタ 410"/>
        <xdr:cNvCxnSpPr/>
      </xdr:nvCxnSpPr>
      <xdr:spPr>
        <a:xfrm>
          <a:off x="7861300" y="12642703"/>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2" name="フローチャート: 判断 411"/>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116795</xdr:rowOff>
    </xdr:from>
    <xdr:ext cx="534377" cy="259045"/>
    <xdr:sp macro="" textlink="">
      <xdr:nvSpPr>
        <xdr:cNvPr id="413" name="テキスト ボックス 412"/>
        <xdr:cNvSpPr txBox="1"/>
      </xdr:nvSpPr>
      <xdr:spPr>
        <a:xfrm>
          <a:off x="8483111" y="129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126853</xdr:rowOff>
    </xdr:from>
    <xdr:to>
      <xdr:col>41</xdr:col>
      <xdr:colOff>50800</xdr:colOff>
      <xdr:row>75</xdr:row>
      <xdr:rowOff>38430</xdr:rowOff>
    </xdr:to>
    <xdr:cxnSp macro="">
      <xdr:nvCxnSpPr>
        <xdr:cNvPr id="414" name="直線コネクタ 413"/>
        <xdr:cNvCxnSpPr/>
      </xdr:nvCxnSpPr>
      <xdr:spPr>
        <a:xfrm flipV="1">
          <a:off x="6972300" y="12642703"/>
          <a:ext cx="889000" cy="25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5" name="フローチャート: 判断 414"/>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6" name="テキスト ボックス 415"/>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7" name="フローチャート: 判断 416"/>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109298</xdr:rowOff>
    </xdr:from>
    <xdr:ext cx="534377" cy="259045"/>
    <xdr:sp macro="" textlink="">
      <xdr:nvSpPr>
        <xdr:cNvPr id="418" name="テキスト ボックス 417"/>
        <xdr:cNvSpPr txBox="1"/>
      </xdr:nvSpPr>
      <xdr:spPr>
        <a:xfrm>
          <a:off x="6705111" y="129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55250</xdr:rowOff>
    </xdr:from>
    <xdr:to>
      <xdr:col>55</xdr:col>
      <xdr:colOff>50800</xdr:colOff>
      <xdr:row>74</xdr:row>
      <xdr:rowOff>156850</xdr:rowOff>
    </xdr:to>
    <xdr:sp macro="" textlink="">
      <xdr:nvSpPr>
        <xdr:cNvPr id="424" name="楕円 423"/>
        <xdr:cNvSpPr/>
      </xdr:nvSpPr>
      <xdr:spPr>
        <a:xfrm>
          <a:off x="10426700" y="127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78127</xdr:rowOff>
    </xdr:from>
    <xdr:ext cx="534377" cy="259045"/>
    <xdr:sp macro="" textlink="">
      <xdr:nvSpPr>
        <xdr:cNvPr id="425" name="普通建設事業費 （ うち新規整備　）該当値テキスト"/>
        <xdr:cNvSpPr txBox="1"/>
      </xdr:nvSpPr>
      <xdr:spPr>
        <a:xfrm>
          <a:off x="10528300" y="125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91094</xdr:rowOff>
    </xdr:from>
    <xdr:to>
      <xdr:col>50</xdr:col>
      <xdr:colOff>165100</xdr:colOff>
      <xdr:row>74</xdr:row>
      <xdr:rowOff>21244</xdr:rowOff>
    </xdr:to>
    <xdr:sp macro="" textlink="">
      <xdr:nvSpPr>
        <xdr:cNvPr id="426" name="楕円 425"/>
        <xdr:cNvSpPr/>
      </xdr:nvSpPr>
      <xdr:spPr>
        <a:xfrm>
          <a:off x="9588500" y="126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37771</xdr:rowOff>
    </xdr:from>
    <xdr:ext cx="534377" cy="259045"/>
    <xdr:sp macro="" textlink="">
      <xdr:nvSpPr>
        <xdr:cNvPr id="427" name="テキスト ボックス 426"/>
        <xdr:cNvSpPr txBox="1"/>
      </xdr:nvSpPr>
      <xdr:spPr>
        <a:xfrm>
          <a:off x="9372111" y="123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121772</xdr:rowOff>
    </xdr:from>
    <xdr:to>
      <xdr:col>46</xdr:col>
      <xdr:colOff>38100</xdr:colOff>
      <xdr:row>75</xdr:row>
      <xdr:rowOff>51922</xdr:rowOff>
    </xdr:to>
    <xdr:sp macro="" textlink="">
      <xdr:nvSpPr>
        <xdr:cNvPr id="428" name="楕円 427"/>
        <xdr:cNvSpPr/>
      </xdr:nvSpPr>
      <xdr:spPr>
        <a:xfrm>
          <a:off x="8699500" y="128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68449</xdr:rowOff>
    </xdr:from>
    <xdr:ext cx="534377" cy="259045"/>
    <xdr:sp macro="" textlink="">
      <xdr:nvSpPr>
        <xdr:cNvPr id="429" name="テキスト ボックス 428"/>
        <xdr:cNvSpPr txBox="1"/>
      </xdr:nvSpPr>
      <xdr:spPr>
        <a:xfrm>
          <a:off x="8483111" y="125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76053</xdr:rowOff>
    </xdr:from>
    <xdr:to>
      <xdr:col>41</xdr:col>
      <xdr:colOff>101600</xdr:colOff>
      <xdr:row>74</xdr:row>
      <xdr:rowOff>6203</xdr:rowOff>
    </xdr:to>
    <xdr:sp macro="" textlink="">
      <xdr:nvSpPr>
        <xdr:cNvPr id="430" name="楕円 429"/>
        <xdr:cNvSpPr/>
      </xdr:nvSpPr>
      <xdr:spPr>
        <a:xfrm>
          <a:off x="7810500" y="125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22730</xdr:rowOff>
    </xdr:from>
    <xdr:ext cx="534377" cy="259045"/>
    <xdr:sp macro="" textlink="">
      <xdr:nvSpPr>
        <xdr:cNvPr id="431" name="テキスト ボックス 430"/>
        <xdr:cNvSpPr txBox="1"/>
      </xdr:nvSpPr>
      <xdr:spPr>
        <a:xfrm>
          <a:off x="7594111" y="123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159080</xdr:rowOff>
    </xdr:from>
    <xdr:to>
      <xdr:col>36</xdr:col>
      <xdr:colOff>165100</xdr:colOff>
      <xdr:row>75</xdr:row>
      <xdr:rowOff>89230</xdr:rowOff>
    </xdr:to>
    <xdr:sp macro="" textlink="">
      <xdr:nvSpPr>
        <xdr:cNvPr id="432" name="楕円 431"/>
        <xdr:cNvSpPr/>
      </xdr:nvSpPr>
      <xdr:spPr>
        <a:xfrm>
          <a:off x="6921500" y="128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105757</xdr:rowOff>
    </xdr:from>
    <xdr:ext cx="534377" cy="259045"/>
    <xdr:sp macro="" textlink="">
      <xdr:nvSpPr>
        <xdr:cNvPr id="433" name="テキスト ボックス 432"/>
        <xdr:cNvSpPr txBox="1"/>
      </xdr:nvSpPr>
      <xdr:spPr>
        <a:xfrm>
          <a:off x="6705111" y="126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7" name="直線コネクタ 456"/>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8"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9" name="直線コネクタ 458"/>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0"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1" name="直線コネクタ 460"/>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123126</xdr:rowOff>
    </xdr:from>
    <xdr:to>
      <xdr:col>55</xdr:col>
      <xdr:colOff>0</xdr:colOff>
      <xdr:row>94</xdr:row>
      <xdr:rowOff>135471</xdr:rowOff>
    </xdr:to>
    <xdr:cxnSp macro="">
      <xdr:nvCxnSpPr>
        <xdr:cNvPr id="462" name="直線コネクタ 461"/>
        <xdr:cNvCxnSpPr/>
      </xdr:nvCxnSpPr>
      <xdr:spPr>
        <a:xfrm>
          <a:off x="9639300" y="16067976"/>
          <a:ext cx="838200" cy="1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3"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4" name="フローチャート: 判断 463"/>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63691</xdr:rowOff>
    </xdr:from>
    <xdr:to>
      <xdr:col>50</xdr:col>
      <xdr:colOff>114300</xdr:colOff>
      <xdr:row>93</xdr:row>
      <xdr:rowOff>123126</xdr:rowOff>
    </xdr:to>
    <xdr:cxnSp macro="">
      <xdr:nvCxnSpPr>
        <xdr:cNvPr id="465" name="直線コネクタ 464"/>
        <xdr:cNvCxnSpPr/>
      </xdr:nvCxnSpPr>
      <xdr:spPr>
        <a:xfrm>
          <a:off x="8750300" y="1600854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6" name="フローチャート: 判断 465"/>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7" name="テキスト ボックス 466"/>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63691</xdr:rowOff>
    </xdr:from>
    <xdr:to>
      <xdr:col>45</xdr:col>
      <xdr:colOff>177800</xdr:colOff>
      <xdr:row>93</xdr:row>
      <xdr:rowOff>142481</xdr:rowOff>
    </xdr:to>
    <xdr:cxnSp macro="">
      <xdr:nvCxnSpPr>
        <xdr:cNvPr id="468" name="直線コネクタ 467"/>
        <xdr:cNvCxnSpPr/>
      </xdr:nvCxnSpPr>
      <xdr:spPr>
        <a:xfrm flipV="1">
          <a:off x="7861300" y="16008541"/>
          <a:ext cx="8890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9" name="フローチャート: 判断 468"/>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5148</xdr:rowOff>
    </xdr:from>
    <xdr:ext cx="534377" cy="259045"/>
    <xdr:sp macro="" textlink="">
      <xdr:nvSpPr>
        <xdr:cNvPr id="470" name="テキスト ボックス 469"/>
        <xdr:cNvSpPr txBox="1"/>
      </xdr:nvSpPr>
      <xdr:spPr>
        <a:xfrm>
          <a:off x="8483111" y="1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142481</xdr:rowOff>
    </xdr:from>
    <xdr:to>
      <xdr:col>41</xdr:col>
      <xdr:colOff>50800</xdr:colOff>
      <xdr:row>95</xdr:row>
      <xdr:rowOff>168314</xdr:rowOff>
    </xdr:to>
    <xdr:cxnSp macro="">
      <xdr:nvCxnSpPr>
        <xdr:cNvPr id="471" name="直線コネクタ 470"/>
        <xdr:cNvCxnSpPr/>
      </xdr:nvCxnSpPr>
      <xdr:spPr>
        <a:xfrm flipV="1">
          <a:off x="6972300" y="16087331"/>
          <a:ext cx="889000" cy="3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2" name="フローチャート: 判断 471"/>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3" name="テキスト ボックス 472"/>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4" name="フローチャート: 判断 473"/>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5" name="テキスト ボックス 474"/>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84671</xdr:rowOff>
    </xdr:from>
    <xdr:to>
      <xdr:col>55</xdr:col>
      <xdr:colOff>50800</xdr:colOff>
      <xdr:row>95</xdr:row>
      <xdr:rowOff>14821</xdr:rowOff>
    </xdr:to>
    <xdr:sp macro="" textlink="">
      <xdr:nvSpPr>
        <xdr:cNvPr id="481" name="楕円 480"/>
        <xdr:cNvSpPr/>
      </xdr:nvSpPr>
      <xdr:spPr>
        <a:xfrm>
          <a:off x="10426700" y="162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63098</xdr:rowOff>
    </xdr:from>
    <xdr:ext cx="534377" cy="259045"/>
    <xdr:sp macro="" textlink="">
      <xdr:nvSpPr>
        <xdr:cNvPr id="482" name="普通建設事業費 （ うち更新整備　）該当値テキスト"/>
        <xdr:cNvSpPr txBox="1"/>
      </xdr:nvSpPr>
      <xdr:spPr>
        <a:xfrm>
          <a:off x="10528300" y="161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72326</xdr:rowOff>
    </xdr:from>
    <xdr:to>
      <xdr:col>50</xdr:col>
      <xdr:colOff>165100</xdr:colOff>
      <xdr:row>94</xdr:row>
      <xdr:rowOff>2476</xdr:rowOff>
    </xdr:to>
    <xdr:sp macro="" textlink="">
      <xdr:nvSpPr>
        <xdr:cNvPr id="483" name="楕円 482"/>
        <xdr:cNvSpPr/>
      </xdr:nvSpPr>
      <xdr:spPr>
        <a:xfrm>
          <a:off x="9588500" y="160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19003</xdr:rowOff>
    </xdr:from>
    <xdr:ext cx="534377" cy="259045"/>
    <xdr:sp macro="" textlink="">
      <xdr:nvSpPr>
        <xdr:cNvPr id="484" name="テキスト ボックス 483"/>
        <xdr:cNvSpPr txBox="1"/>
      </xdr:nvSpPr>
      <xdr:spPr>
        <a:xfrm>
          <a:off x="9372111" y="157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12891</xdr:rowOff>
    </xdr:from>
    <xdr:to>
      <xdr:col>46</xdr:col>
      <xdr:colOff>38100</xdr:colOff>
      <xdr:row>93</xdr:row>
      <xdr:rowOff>114491</xdr:rowOff>
    </xdr:to>
    <xdr:sp macro="" textlink="">
      <xdr:nvSpPr>
        <xdr:cNvPr id="485" name="楕円 484"/>
        <xdr:cNvSpPr/>
      </xdr:nvSpPr>
      <xdr:spPr>
        <a:xfrm>
          <a:off x="8699500" y="159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131018</xdr:rowOff>
    </xdr:from>
    <xdr:ext cx="534377" cy="259045"/>
    <xdr:sp macro="" textlink="">
      <xdr:nvSpPr>
        <xdr:cNvPr id="486" name="テキスト ボックス 485"/>
        <xdr:cNvSpPr txBox="1"/>
      </xdr:nvSpPr>
      <xdr:spPr>
        <a:xfrm>
          <a:off x="8483111" y="157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91681</xdr:rowOff>
    </xdr:from>
    <xdr:to>
      <xdr:col>41</xdr:col>
      <xdr:colOff>101600</xdr:colOff>
      <xdr:row>94</xdr:row>
      <xdr:rowOff>21831</xdr:rowOff>
    </xdr:to>
    <xdr:sp macro="" textlink="">
      <xdr:nvSpPr>
        <xdr:cNvPr id="487" name="楕円 486"/>
        <xdr:cNvSpPr/>
      </xdr:nvSpPr>
      <xdr:spPr>
        <a:xfrm>
          <a:off x="7810500" y="16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12958</xdr:rowOff>
    </xdr:from>
    <xdr:ext cx="534377" cy="259045"/>
    <xdr:sp macro="" textlink="">
      <xdr:nvSpPr>
        <xdr:cNvPr id="488" name="テキスト ボックス 487"/>
        <xdr:cNvSpPr txBox="1"/>
      </xdr:nvSpPr>
      <xdr:spPr>
        <a:xfrm>
          <a:off x="7594111" y="161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117514</xdr:rowOff>
    </xdr:from>
    <xdr:to>
      <xdr:col>36</xdr:col>
      <xdr:colOff>165100</xdr:colOff>
      <xdr:row>96</xdr:row>
      <xdr:rowOff>47664</xdr:rowOff>
    </xdr:to>
    <xdr:sp macro="" textlink="">
      <xdr:nvSpPr>
        <xdr:cNvPr id="489" name="楕円 488"/>
        <xdr:cNvSpPr/>
      </xdr:nvSpPr>
      <xdr:spPr>
        <a:xfrm>
          <a:off x="6921500" y="16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38791</xdr:rowOff>
    </xdr:from>
    <xdr:ext cx="534377" cy="259045"/>
    <xdr:sp macro="" textlink="">
      <xdr:nvSpPr>
        <xdr:cNvPr id="490" name="テキスト ボックス 489"/>
        <xdr:cNvSpPr txBox="1"/>
      </xdr:nvSpPr>
      <xdr:spPr>
        <a:xfrm>
          <a:off x="6705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2" name="直線コネクタ 511"/>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5"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6" name="直線コネクタ 515"/>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8"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9" name="フローチャート: 判断 518"/>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1" name="フローチャート: 判断 520"/>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2" name="テキスト ボックス 521"/>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4" name="フローチャート: 判断 523"/>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5" name="テキスト ボックス 524"/>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7" name="フローチャート: 判断 526"/>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8" name="テキスト ボックス 527"/>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9" name="フローチャート: 判断 528"/>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0" name="テキスト ボックス 529"/>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7" name="直線コネクタ 616"/>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8"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9" name="直線コネクタ 618"/>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0"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1" name="直線コネクタ 620"/>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149988</xdr:rowOff>
    </xdr:from>
    <xdr:to>
      <xdr:col>85</xdr:col>
      <xdr:colOff>127000</xdr:colOff>
      <xdr:row>78</xdr:row>
      <xdr:rowOff>8917</xdr:rowOff>
    </xdr:to>
    <xdr:cxnSp macro="">
      <xdr:nvCxnSpPr>
        <xdr:cNvPr id="622" name="直線コネクタ 621"/>
        <xdr:cNvCxnSpPr/>
      </xdr:nvCxnSpPr>
      <xdr:spPr>
        <a:xfrm flipV="1">
          <a:off x="15481300" y="13351638"/>
          <a:ext cx="8382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3"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4" name="フローチャート: 判断 623"/>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156845</xdr:rowOff>
    </xdr:from>
    <xdr:to>
      <xdr:col>81</xdr:col>
      <xdr:colOff>50800</xdr:colOff>
      <xdr:row>78</xdr:row>
      <xdr:rowOff>8917</xdr:rowOff>
    </xdr:to>
    <xdr:cxnSp macro="">
      <xdr:nvCxnSpPr>
        <xdr:cNvPr id="625" name="直線コネクタ 624"/>
        <xdr:cNvCxnSpPr/>
      </xdr:nvCxnSpPr>
      <xdr:spPr>
        <a:xfrm>
          <a:off x="14592300" y="13358495"/>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6" name="フローチャート: 判断 625"/>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7" name="テキスト ボックス 626"/>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156845</xdr:rowOff>
    </xdr:from>
    <xdr:to>
      <xdr:col>76</xdr:col>
      <xdr:colOff>114300</xdr:colOff>
      <xdr:row>77</xdr:row>
      <xdr:rowOff>170332</xdr:rowOff>
    </xdr:to>
    <xdr:cxnSp macro="">
      <xdr:nvCxnSpPr>
        <xdr:cNvPr id="628" name="直線コネクタ 627"/>
        <xdr:cNvCxnSpPr/>
      </xdr:nvCxnSpPr>
      <xdr:spPr>
        <a:xfrm flipV="1">
          <a:off x="13703300" y="133584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9" name="フローチャート: 判断 628"/>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0" name="テキスト ボックス 629"/>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154445</xdr:rowOff>
    </xdr:from>
    <xdr:to>
      <xdr:col>71</xdr:col>
      <xdr:colOff>177800</xdr:colOff>
      <xdr:row>77</xdr:row>
      <xdr:rowOff>170332</xdr:rowOff>
    </xdr:to>
    <xdr:cxnSp macro="">
      <xdr:nvCxnSpPr>
        <xdr:cNvPr id="631" name="直線コネクタ 630"/>
        <xdr:cNvCxnSpPr/>
      </xdr:nvCxnSpPr>
      <xdr:spPr>
        <a:xfrm>
          <a:off x="12814300" y="1335609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2" name="フローチャート: 判断 631"/>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3" name="テキスト ボックス 632"/>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4" name="フローチャート: 判断 633"/>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5" name="テキスト ボックス 634"/>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99188</xdr:rowOff>
    </xdr:from>
    <xdr:to>
      <xdr:col>85</xdr:col>
      <xdr:colOff>177800</xdr:colOff>
      <xdr:row>78</xdr:row>
      <xdr:rowOff>29338</xdr:rowOff>
    </xdr:to>
    <xdr:sp macro="" textlink="">
      <xdr:nvSpPr>
        <xdr:cNvPr id="641" name="楕円 640"/>
        <xdr:cNvSpPr/>
      </xdr:nvSpPr>
      <xdr:spPr>
        <a:xfrm>
          <a:off x="162687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77615</xdr:rowOff>
    </xdr:from>
    <xdr:ext cx="534377" cy="259045"/>
    <xdr:sp macro="" textlink="">
      <xdr:nvSpPr>
        <xdr:cNvPr id="642" name="公債費該当値テキスト"/>
        <xdr:cNvSpPr txBox="1"/>
      </xdr:nvSpPr>
      <xdr:spPr>
        <a:xfrm>
          <a:off x="16370300"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129567</xdr:rowOff>
    </xdr:from>
    <xdr:to>
      <xdr:col>81</xdr:col>
      <xdr:colOff>101600</xdr:colOff>
      <xdr:row>78</xdr:row>
      <xdr:rowOff>59717</xdr:rowOff>
    </xdr:to>
    <xdr:sp macro="" textlink="">
      <xdr:nvSpPr>
        <xdr:cNvPr id="643" name="楕円 642"/>
        <xdr:cNvSpPr/>
      </xdr:nvSpPr>
      <xdr:spPr>
        <a:xfrm>
          <a:off x="15430500" y="133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50844</xdr:rowOff>
    </xdr:from>
    <xdr:ext cx="534377" cy="259045"/>
    <xdr:sp macro="" textlink="">
      <xdr:nvSpPr>
        <xdr:cNvPr id="644" name="テキスト ボックス 643"/>
        <xdr:cNvSpPr txBox="1"/>
      </xdr:nvSpPr>
      <xdr:spPr>
        <a:xfrm>
          <a:off x="15214111" y="134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106045</xdr:rowOff>
    </xdr:from>
    <xdr:to>
      <xdr:col>76</xdr:col>
      <xdr:colOff>165100</xdr:colOff>
      <xdr:row>78</xdr:row>
      <xdr:rowOff>36195</xdr:rowOff>
    </xdr:to>
    <xdr:sp macro="" textlink="">
      <xdr:nvSpPr>
        <xdr:cNvPr id="645" name="楕円 644"/>
        <xdr:cNvSpPr/>
      </xdr:nvSpPr>
      <xdr:spPr>
        <a:xfrm>
          <a:off x="1454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27322</xdr:rowOff>
    </xdr:from>
    <xdr:ext cx="534377" cy="259045"/>
    <xdr:sp macro="" textlink="">
      <xdr:nvSpPr>
        <xdr:cNvPr id="646" name="テキスト ボックス 645"/>
        <xdr:cNvSpPr txBox="1"/>
      </xdr:nvSpPr>
      <xdr:spPr>
        <a:xfrm>
          <a:off x="14325111" y="134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119532</xdr:rowOff>
    </xdr:from>
    <xdr:to>
      <xdr:col>72</xdr:col>
      <xdr:colOff>38100</xdr:colOff>
      <xdr:row>78</xdr:row>
      <xdr:rowOff>49682</xdr:rowOff>
    </xdr:to>
    <xdr:sp macro="" textlink="">
      <xdr:nvSpPr>
        <xdr:cNvPr id="647" name="楕円 646"/>
        <xdr:cNvSpPr/>
      </xdr:nvSpPr>
      <xdr:spPr>
        <a:xfrm>
          <a:off x="136525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40809</xdr:rowOff>
    </xdr:from>
    <xdr:ext cx="534377" cy="259045"/>
    <xdr:sp macro="" textlink="">
      <xdr:nvSpPr>
        <xdr:cNvPr id="648" name="テキスト ボックス 647"/>
        <xdr:cNvSpPr txBox="1"/>
      </xdr:nvSpPr>
      <xdr:spPr>
        <a:xfrm>
          <a:off x="13436111" y="134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103645</xdr:rowOff>
    </xdr:from>
    <xdr:to>
      <xdr:col>67</xdr:col>
      <xdr:colOff>101600</xdr:colOff>
      <xdr:row>78</xdr:row>
      <xdr:rowOff>33795</xdr:rowOff>
    </xdr:to>
    <xdr:sp macro="" textlink="">
      <xdr:nvSpPr>
        <xdr:cNvPr id="649" name="楕円 648"/>
        <xdr:cNvSpPr/>
      </xdr:nvSpPr>
      <xdr:spPr>
        <a:xfrm>
          <a:off x="12763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24922</xdr:rowOff>
    </xdr:from>
    <xdr:ext cx="534377" cy="259045"/>
    <xdr:sp macro="" textlink="">
      <xdr:nvSpPr>
        <xdr:cNvPr id="650" name="テキスト ボックス 649"/>
        <xdr:cNvSpPr txBox="1"/>
      </xdr:nvSpPr>
      <xdr:spPr>
        <a:xfrm>
          <a:off x="12547111" y="133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2" name="直線コネクタ 671"/>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3"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4" name="直線コネクタ 673"/>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5"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6" name="直線コネクタ 675"/>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9123</xdr:rowOff>
    </xdr:from>
    <xdr:to>
      <xdr:col>85</xdr:col>
      <xdr:colOff>127000</xdr:colOff>
      <xdr:row>93</xdr:row>
      <xdr:rowOff>36784</xdr:rowOff>
    </xdr:to>
    <xdr:cxnSp macro="">
      <xdr:nvCxnSpPr>
        <xdr:cNvPr id="677" name="直線コネクタ 676"/>
        <xdr:cNvCxnSpPr/>
      </xdr:nvCxnSpPr>
      <xdr:spPr>
        <a:xfrm>
          <a:off x="15481300" y="15611073"/>
          <a:ext cx="838200" cy="3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8"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9" name="フローチャート: 判断 678"/>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9123</xdr:rowOff>
    </xdr:from>
    <xdr:to>
      <xdr:col>81</xdr:col>
      <xdr:colOff>50800</xdr:colOff>
      <xdr:row>94</xdr:row>
      <xdr:rowOff>147701</xdr:rowOff>
    </xdr:to>
    <xdr:cxnSp macro="">
      <xdr:nvCxnSpPr>
        <xdr:cNvPr id="680" name="直線コネクタ 679"/>
        <xdr:cNvCxnSpPr/>
      </xdr:nvCxnSpPr>
      <xdr:spPr>
        <a:xfrm flipV="1">
          <a:off x="14592300" y="15611073"/>
          <a:ext cx="889000" cy="6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1" name="フローチャート: 判断 680"/>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39301</xdr:rowOff>
    </xdr:from>
    <xdr:ext cx="469744" cy="259045"/>
    <xdr:sp macro="" textlink="">
      <xdr:nvSpPr>
        <xdr:cNvPr id="682" name="テキスト ボックス 681"/>
        <xdr:cNvSpPr txBox="1"/>
      </xdr:nvSpPr>
      <xdr:spPr>
        <a:xfrm>
          <a:off x="15246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82916</xdr:rowOff>
    </xdr:from>
    <xdr:to>
      <xdr:col>76</xdr:col>
      <xdr:colOff>114300</xdr:colOff>
      <xdr:row>94</xdr:row>
      <xdr:rowOff>147701</xdr:rowOff>
    </xdr:to>
    <xdr:cxnSp macro="">
      <xdr:nvCxnSpPr>
        <xdr:cNvPr id="683" name="直線コネクタ 682"/>
        <xdr:cNvCxnSpPr/>
      </xdr:nvCxnSpPr>
      <xdr:spPr>
        <a:xfrm>
          <a:off x="13703300" y="15856316"/>
          <a:ext cx="889000" cy="40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4" name="フローチャート: 判断 683"/>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5" name="テキスト ボックス 684"/>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59689</xdr:rowOff>
    </xdr:from>
    <xdr:to>
      <xdr:col>71</xdr:col>
      <xdr:colOff>177800</xdr:colOff>
      <xdr:row>92</xdr:row>
      <xdr:rowOff>82916</xdr:rowOff>
    </xdr:to>
    <xdr:cxnSp macro="">
      <xdr:nvCxnSpPr>
        <xdr:cNvPr id="686" name="直線コネクタ 685"/>
        <xdr:cNvCxnSpPr/>
      </xdr:nvCxnSpPr>
      <xdr:spPr>
        <a:xfrm>
          <a:off x="12814300" y="15661639"/>
          <a:ext cx="889000" cy="19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88" name="テキスト ボックス 687"/>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9" name="フローチャート: 判断 688"/>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115470</xdr:rowOff>
    </xdr:from>
    <xdr:ext cx="469744" cy="259045"/>
    <xdr:sp macro="" textlink="">
      <xdr:nvSpPr>
        <xdr:cNvPr id="690" name="テキスト ボックス 689"/>
        <xdr:cNvSpPr txBox="1"/>
      </xdr:nvSpPr>
      <xdr:spPr>
        <a:xfrm>
          <a:off x="12579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157434</xdr:rowOff>
    </xdr:from>
    <xdr:to>
      <xdr:col>85</xdr:col>
      <xdr:colOff>177800</xdr:colOff>
      <xdr:row>93</xdr:row>
      <xdr:rowOff>87584</xdr:rowOff>
    </xdr:to>
    <xdr:sp macro="" textlink="">
      <xdr:nvSpPr>
        <xdr:cNvPr id="696" name="楕円 695"/>
        <xdr:cNvSpPr/>
      </xdr:nvSpPr>
      <xdr:spPr>
        <a:xfrm>
          <a:off x="16268700" y="159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8861</xdr:rowOff>
    </xdr:from>
    <xdr:ext cx="534377" cy="259045"/>
    <xdr:sp macro="" textlink="">
      <xdr:nvSpPr>
        <xdr:cNvPr id="697" name="積立金該当値テキスト"/>
        <xdr:cNvSpPr txBox="1"/>
      </xdr:nvSpPr>
      <xdr:spPr>
        <a:xfrm>
          <a:off x="16370300" y="157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129773</xdr:rowOff>
    </xdr:from>
    <xdr:to>
      <xdr:col>81</xdr:col>
      <xdr:colOff>101600</xdr:colOff>
      <xdr:row>91</xdr:row>
      <xdr:rowOff>59923</xdr:rowOff>
    </xdr:to>
    <xdr:sp macro="" textlink="">
      <xdr:nvSpPr>
        <xdr:cNvPr id="698" name="楕円 697"/>
        <xdr:cNvSpPr/>
      </xdr:nvSpPr>
      <xdr:spPr>
        <a:xfrm>
          <a:off x="15430500" y="155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76450</xdr:rowOff>
    </xdr:from>
    <xdr:ext cx="534377" cy="259045"/>
    <xdr:sp macro="" textlink="">
      <xdr:nvSpPr>
        <xdr:cNvPr id="699" name="テキスト ボックス 698"/>
        <xdr:cNvSpPr txBox="1"/>
      </xdr:nvSpPr>
      <xdr:spPr>
        <a:xfrm>
          <a:off x="15214111" y="15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96901</xdr:rowOff>
    </xdr:from>
    <xdr:to>
      <xdr:col>76</xdr:col>
      <xdr:colOff>165100</xdr:colOff>
      <xdr:row>95</xdr:row>
      <xdr:rowOff>27051</xdr:rowOff>
    </xdr:to>
    <xdr:sp macro="" textlink="">
      <xdr:nvSpPr>
        <xdr:cNvPr id="700" name="楕円 699"/>
        <xdr:cNvSpPr/>
      </xdr:nvSpPr>
      <xdr:spPr>
        <a:xfrm>
          <a:off x="14541500" y="162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43578</xdr:rowOff>
    </xdr:from>
    <xdr:ext cx="534377" cy="259045"/>
    <xdr:sp macro="" textlink="">
      <xdr:nvSpPr>
        <xdr:cNvPr id="701" name="テキスト ボックス 700"/>
        <xdr:cNvSpPr txBox="1"/>
      </xdr:nvSpPr>
      <xdr:spPr>
        <a:xfrm>
          <a:off x="14325111" y="159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32116</xdr:rowOff>
    </xdr:from>
    <xdr:to>
      <xdr:col>72</xdr:col>
      <xdr:colOff>38100</xdr:colOff>
      <xdr:row>92</xdr:row>
      <xdr:rowOff>133716</xdr:rowOff>
    </xdr:to>
    <xdr:sp macro="" textlink="">
      <xdr:nvSpPr>
        <xdr:cNvPr id="702" name="楕円 701"/>
        <xdr:cNvSpPr/>
      </xdr:nvSpPr>
      <xdr:spPr>
        <a:xfrm>
          <a:off x="13652500" y="15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150243</xdr:rowOff>
    </xdr:from>
    <xdr:ext cx="534377" cy="259045"/>
    <xdr:sp macro="" textlink="">
      <xdr:nvSpPr>
        <xdr:cNvPr id="703" name="テキスト ボックス 702"/>
        <xdr:cNvSpPr txBox="1"/>
      </xdr:nvSpPr>
      <xdr:spPr>
        <a:xfrm>
          <a:off x="13436111" y="155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8889</xdr:rowOff>
    </xdr:from>
    <xdr:to>
      <xdr:col>67</xdr:col>
      <xdr:colOff>101600</xdr:colOff>
      <xdr:row>91</xdr:row>
      <xdr:rowOff>110489</xdr:rowOff>
    </xdr:to>
    <xdr:sp macro="" textlink="">
      <xdr:nvSpPr>
        <xdr:cNvPr id="704" name="楕円 703"/>
        <xdr:cNvSpPr/>
      </xdr:nvSpPr>
      <xdr:spPr>
        <a:xfrm>
          <a:off x="12763500" y="15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127016</xdr:rowOff>
    </xdr:from>
    <xdr:ext cx="534377" cy="259045"/>
    <xdr:sp macro="" textlink="">
      <xdr:nvSpPr>
        <xdr:cNvPr id="705" name="テキスト ボックス 704"/>
        <xdr:cNvSpPr txBox="1"/>
      </xdr:nvSpPr>
      <xdr:spPr>
        <a:xfrm>
          <a:off x="12547111" y="153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100457</xdr:rowOff>
    </xdr:from>
    <xdr:to>
      <xdr:col>116</xdr:col>
      <xdr:colOff>62864</xdr:colOff>
      <xdr:row>39</xdr:row>
      <xdr:rowOff>44450</xdr:rowOff>
    </xdr:to>
    <xdr:cxnSp macro="">
      <xdr:nvCxnSpPr>
        <xdr:cNvPr id="729" name="直線コネクタ 728"/>
        <xdr:cNvCxnSpPr/>
      </xdr:nvCxnSpPr>
      <xdr:spPr>
        <a:xfrm flipV="1">
          <a:off x="22159595" y="6101207"/>
          <a:ext cx="1269" cy="62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47134</xdr:rowOff>
    </xdr:from>
    <xdr:ext cx="469744" cy="259045"/>
    <xdr:sp macro="" textlink="">
      <xdr:nvSpPr>
        <xdr:cNvPr id="732" name="投資及び出資金最大値テキスト"/>
        <xdr:cNvSpPr txBox="1"/>
      </xdr:nvSpPr>
      <xdr:spPr>
        <a:xfrm>
          <a:off x="22212300" y="58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100457</xdr:rowOff>
    </xdr:from>
    <xdr:to>
      <xdr:col>116</xdr:col>
      <xdr:colOff>152400</xdr:colOff>
      <xdr:row>35</xdr:row>
      <xdr:rowOff>100457</xdr:rowOff>
    </xdr:to>
    <xdr:cxnSp macro="">
      <xdr:nvCxnSpPr>
        <xdr:cNvPr id="733" name="直線コネクタ 732"/>
        <xdr:cNvCxnSpPr/>
      </xdr:nvCxnSpPr>
      <xdr:spPr>
        <a:xfrm>
          <a:off x="22072600" y="6101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27686</xdr:rowOff>
    </xdr:from>
    <xdr:to>
      <xdr:col>116</xdr:col>
      <xdr:colOff>63500</xdr:colOff>
      <xdr:row>39</xdr:row>
      <xdr:rowOff>44450</xdr:rowOff>
    </xdr:to>
    <xdr:cxnSp macro="">
      <xdr:nvCxnSpPr>
        <xdr:cNvPr id="734" name="直線コネクタ 733"/>
        <xdr:cNvCxnSpPr/>
      </xdr:nvCxnSpPr>
      <xdr:spPr>
        <a:xfrm>
          <a:off x="21323300" y="6199886"/>
          <a:ext cx="8382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46118</xdr:rowOff>
    </xdr:from>
    <xdr:ext cx="469744" cy="259045"/>
    <xdr:sp macro="" textlink="">
      <xdr:nvSpPr>
        <xdr:cNvPr id="735" name="投資及び出資金平均値テキスト"/>
        <xdr:cNvSpPr txBox="1"/>
      </xdr:nvSpPr>
      <xdr:spPr>
        <a:xfrm>
          <a:off x="22212300" y="6389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23241</xdr:rowOff>
    </xdr:from>
    <xdr:to>
      <xdr:col>116</xdr:col>
      <xdr:colOff>114300</xdr:colOff>
      <xdr:row>38</xdr:row>
      <xdr:rowOff>124841</xdr:rowOff>
    </xdr:to>
    <xdr:sp macro="" textlink="">
      <xdr:nvSpPr>
        <xdr:cNvPr id="736" name="フローチャート: 判断 735"/>
        <xdr:cNvSpPr/>
      </xdr:nvSpPr>
      <xdr:spPr>
        <a:xfrm>
          <a:off x="22110700" y="65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8636</xdr:rowOff>
    </xdr:from>
    <xdr:to>
      <xdr:col>111</xdr:col>
      <xdr:colOff>177800</xdr:colOff>
      <xdr:row>36</xdr:row>
      <xdr:rowOff>27686</xdr:rowOff>
    </xdr:to>
    <xdr:cxnSp macro="">
      <xdr:nvCxnSpPr>
        <xdr:cNvPr id="737" name="直線コネクタ 736"/>
        <xdr:cNvCxnSpPr/>
      </xdr:nvCxnSpPr>
      <xdr:spPr>
        <a:xfrm>
          <a:off x="20434300" y="5152136"/>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170053</xdr:rowOff>
    </xdr:from>
    <xdr:to>
      <xdr:col>112</xdr:col>
      <xdr:colOff>38100</xdr:colOff>
      <xdr:row>38</xdr:row>
      <xdr:rowOff>100203</xdr:rowOff>
    </xdr:to>
    <xdr:sp macro="" textlink="">
      <xdr:nvSpPr>
        <xdr:cNvPr id="738" name="フローチャート: 判断 737"/>
        <xdr:cNvSpPr/>
      </xdr:nvSpPr>
      <xdr:spPr>
        <a:xfrm>
          <a:off x="21272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91330</xdr:rowOff>
    </xdr:from>
    <xdr:ext cx="469744" cy="259045"/>
    <xdr:sp macro="" textlink="">
      <xdr:nvSpPr>
        <xdr:cNvPr id="739" name="テキスト ボックス 738"/>
        <xdr:cNvSpPr txBox="1"/>
      </xdr:nvSpPr>
      <xdr:spPr>
        <a:xfrm>
          <a:off x="21088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8636</xdr:rowOff>
    </xdr:from>
    <xdr:to>
      <xdr:col>107</xdr:col>
      <xdr:colOff>50800</xdr:colOff>
      <xdr:row>37</xdr:row>
      <xdr:rowOff>132715</xdr:rowOff>
    </xdr:to>
    <xdr:cxnSp macro="">
      <xdr:nvCxnSpPr>
        <xdr:cNvPr id="740" name="直線コネクタ 739"/>
        <xdr:cNvCxnSpPr/>
      </xdr:nvCxnSpPr>
      <xdr:spPr>
        <a:xfrm flipV="1">
          <a:off x="19545300" y="5152136"/>
          <a:ext cx="889000" cy="13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151003</xdr:rowOff>
    </xdr:from>
    <xdr:to>
      <xdr:col>107</xdr:col>
      <xdr:colOff>101600</xdr:colOff>
      <xdr:row>38</xdr:row>
      <xdr:rowOff>81153</xdr:rowOff>
    </xdr:to>
    <xdr:sp macro="" textlink="">
      <xdr:nvSpPr>
        <xdr:cNvPr id="741" name="フローチャート: 判断 740"/>
        <xdr:cNvSpPr/>
      </xdr:nvSpPr>
      <xdr:spPr>
        <a:xfrm>
          <a:off x="203835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72280</xdr:rowOff>
    </xdr:from>
    <xdr:ext cx="469744" cy="259045"/>
    <xdr:sp macro="" textlink="">
      <xdr:nvSpPr>
        <xdr:cNvPr id="742" name="テキスト ボックス 741"/>
        <xdr:cNvSpPr txBox="1"/>
      </xdr:nvSpPr>
      <xdr:spPr>
        <a:xfrm>
          <a:off x="20199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132715</xdr:rowOff>
    </xdr:from>
    <xdr:to>
      <xdr:col>102</xdr:col>
      <xdr:colOff>114300</xdr:colOff>
      <xdr:row>38</xdr:row>
      <xdr:rowOff>24130</xdr:rowOff>
    </xdr:to>
    <xdr:cxnSp macro="">
      <xdr:nvCxnSpPr>
        <xdr:cNvPr id="743" name="直線コネクタ 742"/>
        <xdr:cNvCxnSpPr/>
      </xdr:nvCxnSpPr>
      <xdr:spPr>
        <a:xfrm flipV="1">
          <a:off x="18656300" y="64763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24511</xdr:rowOff>
    </xdr:from>
    <xdr:to>
      <xdr:col>102</xdr:col>
      <xdr:colOff>165100</xdr:colOff>
      <xdr:row>38</xdr:row>
      <xdr:rowOff>126111</xdr:rowOff>
    </xdr:to>
    <xdr:sp macro="" textlink="">
      <xdr:nvSpPr>
        <xdr:cNvPr id="744" name="フローチャート: 判断 743"/>
        <xdr:cNvSpPr/>
      </xdr:nvSpPr>
      <xdr:spPr>
        <a:xfrm>
          <a:off x="19494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117238</xdr:rowOff>
    </xdr:from>
    <xdr:ext cx="469744" cy="259045"/>
    <xdr:sp macro="" textlink="">
      <xdr:nvSpPr>
        <xdr:cNvPr id="745" name="テキスト ボックス 744"/>
        <xdr:cNvSpPr txBox="1"/>
      </xdr:nvSpPr>
      <xdr:spPr>
        <a:xfrm>
          <a:off x="19310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16383</xdr:rowOff>
    </xdr:from>
    <xdr:to>
      <xdr:col>98</xdr:col>
      <xdr:colOff>38100</xdr:colOff>
      <xdr:row>38</xdr:row>
      <xdr:rowOff>117983</xdr:rowOff>
    </xdr:to>
    <xdr:sp macro="" textlink="">
      <xdr:nvSpPr>
        <xdr:cNvPr id="746" name="フローチャート: 判断 745"/>
        <xdr:cNvSpPr/>
      </xdr:nvSpPr>
      <xdr:spPr>
        <a:xfrm>
          <a:off x="18605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109110</xdr:rowOff>
    </xdr:from>
    <xdr:ext cx="469744" cy="259045"/>
    <xdr:sp macro="" textlink="">
      <xdr:nvSpPr>
        <xdr:cNvPr id="747" name="テキスト ボックス 746"/>
        <xdr:cNvSpPr txBox="1"/>
      </xdr:nvSpPr>
      <xdr:spPr>
        <a:xfrm>
          <a:off x="18421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148336</xdr:rowOff>
    </xdr:from>
    <xdr:to>
      <xdr:col>112</xdr:col>
      <xdr:colOff>38100</xdr:colOff>
      <xdr:row>36</xdr:row>
      <xdr:rowOff>78486</xdr:rowOff>
    </xdr:to>
    <xdr:sp macro="" textlink="">
      <xdr:nvSpPr>
        <xdr:cNvPr id="755" name="楕円 754"/>
        <xdr:cNvSpPr/>
      </xdr:nvSpPr>
      <xdr:spPr>
        <a:xfrm>
          <a:off x="21272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95013</xdr:rowOff>
    </xdr:from>
    <xdr:ext cx="469744" cy="259045"/>
    <xdr:sp macro="" textlink="">
      <xdr:nvSpPr>
        <xdr:cNvPr id="756" name="テキスト ボックス 755"/>
        <xdr:cNvSpPr txBox="1"/>
      </xdr:nvSpPr>
      <xdr:spPr>
        <a:xfrm>
          <a:off x="21088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129286</xdr:rowOff>
    </xdr:from>
    <xdr:to>
      <xdr:col>107</xdr:col>
      <xdr:colOff>101600</xdr:colOff>
      <xdr:row>30</xdr:row>
      <xdr:rowOff>59436</xdr:rowOff>
    </xdr:to>
    <xdr:sp macro="" textlink="">
      <xdr:nvSpPr>
        <xdr:cNvPr id="757" name="楕円 756"/>
        <xdr:cNvSpPr/>
      </xdr:nvSpPr>
      <xdr:spPr>
        <a:xfrm>
          <a:off x="20383500" y="51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75963</xdr:rowOff>
    </xdr:from>
    <xdr:ext cx="534377" cy="259045"/>
    <xdr:sp macro="" textlink="">
      <xdr:nvSpPr>
        <xdr:cNvPr id="758" name="テキスト ボックス 757"/>
        <xdr:cNvSpPr txBox="1"/>
      </xdr:nvSpPr>
      <xdr:spPr>
        <a:xfrm>
          <a:off x="20167111" y="48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81915</xdr:rowOff>
    </xdr:from>
    <xdr:to>
      <xdr:col>102</xdr:col>
      <xdr:colOff>165100</xdr:colOff>
      <xdr:row>38</xdr:row>
      <xdr:rowOff>12065</xdr:rowOff>
    </xdr:to>
    <xdr:sp macro="" textlink="">
      <xdr:nvSpPr>
        <xdr:cNvPr id="759" name="楕円 758"/>
        <xdr:cNvSpPr/>
      </xdr:nvSpPr>
      <xdr:spPr>
        <a:xfrm>
          <a:off x="19494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28592</xdr:rowOff>
    </xdr:from>
    <xdr:ext cx="469744" cy="259045"/>
    <xdr:sp macro="" textlink="">
      <xdr:nvSpPr>
        <xdr:cNvPr id="760" name="テキスト ボックス 759"/>
        <xdr:cNvSpPr txBox="1"/>
      </xdr:nvSpPr>
      <xdr:spPr>
        <a:xfrm>
          <a:off x="19310428" y="62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144780</xdr:rowOff>
    </xdr:from>
    <xdr:to>
      <xdr:col>98</xdr:col>
      <xdr:colOff>38100</xdr:colOff>
      <xdr:row>38</xdr:row>
      <xdr:rowOff>74930</xdr:rowOff>
    </xdr:to>
    <xdr:sp macro="" textlink="">
      <xdr:nvSpPr>
        <xdr:cNvPr id="761" name="楕円 760"/>
        <xdr:cNvSpPr/>
      </xdr:nvSpPr>
      <xdr:spPr>
        <a:xfrm>
          <a:off x="18605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91457</xdr:rowOff>
    </xdr:from>
    <xdr:ext cx="469744" cy="259045"/>
    <xdr:sp macro="" textlink="">
      <xdr:nvSpPr>
        <xdr:cNvPr id="762" name="テキスト ボックス 761"/>
        <xdr:cNvSpPr txBox="1"/>
      </xdr:nvSpPr>
      <xdr:spPr>
        <a:xfrm>
          <a:off x="18421428"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3" name="直線コネクタ 77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4" name="テキスト ボックス 77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7" name="直線コネクタ 77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8" name="テキスト ボックス 77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2" name="直線コネクタ 781"/>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4" name="直線コネクタ 78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5"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6" name="直線コネクタ 785"/>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56661</xdr:rowOff>
    </xdr:from>
    <xdr:to>
      <xdr:col>116</xdr:col>
      <xdr:colOff>63500</xdr:colOff>
      <xdr:row>55</xdr:row>
      <xdr:rowOff>68891</xdr:rowOff>
    </xdr:to>
    <xdr:cxnSp macro="">
      <xdr:nvCxnSpPr>
        <xdr:cNvPr id="787" name="直線コネクタ 786"/>
        <xdr:cNvCxnSpPr/>
      </xdr:nvCxnSpPr>
      <xdr:spPr>
        <a:xfrm>
          <a:off x="21323300" y="9486411"/>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88"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89" name="フローチャート: 判断 788"/>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53004</xdr:rowOff>
    </xdr:from>
    <xdr:to>
      <xdr:col>111</xdr:col>
      <xdr:colOff>177800</xdr:colOff>
      <xdr:row>55</xdr:row>
      <xdr:rowOff>56661</xdr:rowOff>
    </xdr:to>
    <xdr:cxnSp macro="">
      <xdr:nvCxnSpPr>
        <xdr:cNvPr id="790" name="直線コネクタ 789"/>
        <xdr:cNvCxnSpPr/>
      </xdr:nvCxnSpPr>
      <xdr:spPr>
        <a:xfrm>
          <a:off x="20434300" y="948275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1" name="フローチャート: 判断 790"/>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2" name="テキスト ボックス 791"/>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134613</xdr:rowOff>
    </xdr:from>
    <xdr:to>
      <xdr:col>107</xdr:col>
      <xdr:colOff>50800</xdr:colOff>
      <xdr:row>55</xdr:row>
      <xdr:rowOff>53004</xdr:rowOff>
    </xdr:to>
    <xdr:cxnSp macro="">
      <xdr:nvCxnSpPr>
        <xdr:cNvPr id="793" name="直線コネクタ 792"/>
        <xdr:cNvCxnSpPr/>
      </xdr:nvCxnSpPr>
      <xdr:spPr>
        <a:xfrm>
          <a:off x="19545300" y="9392913"/>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4" name="フローチャート: 判断 793"/>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5" name="テキスト ボックス 794"/>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124155</xdr:rowOff>
    </xdr:from>
    <xdr:to>
      <xdr:col>102</xdr:col>
      <xdr:colOff>114300</xdr:colOff>
      <xdr:row>54</xdr:row>
      <xdr:rowOff>134613</xdr:rowOff>
    </xdr:to>
    <xdr:cxnSp macro="">
      <xdr:nvCxnSpPr>
        <xdr:cNvPr id="796" name="直線コネクタ 795"/>
        <xdr:cNvCxnSpPr/>
      </xdr:nvCxnSpPr>
      <xdr:spPr>
        <a:xfrm>
          <a:off x="18656300" y="9382455"/>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7" name="フローチャート: 判断 796"/>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798" name="テキスト ボックス 797"/>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799" name="フローチャート: 判断 798"/>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0" name="テキスト ボックス 799"/>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18091</xdr:rowOff>
    </xdr:from>
    <xdr:to>
      <xdr:col>116</xdr:col>
      <xdr:colOff>114300</xdr:colOff>
      <xdr:row>55</xdr:row>
      <xdr:rowOff>119691</xdr:rowOff>
    </xdr:to>
    <xdr:sp macro="" textlink="">
      <xdr:nvSpPr>
        <xdr:cNvPr id="806" name="楕円 805"/>
        <xdr:cNvSpPr/>
      </xdr:nvSpPr>
      <xdr:spPr>
        <a:xfrm>
          <a:off x="22110700" y="94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40968</xdr:rowOff>
    </xdr:from>
    <xdr:ext cx="469744" cy="259045"/>
    <xdr:sp macro="" textlink="">
      <xdr:nvSpPr>
        <xdr:cNvPr id="807" name="貸付金該当値テキスト"/>
        <xdr:cNvSpPr txBox="1"/>
      </xdr:nvSpPr>
      <xdr:spPr>
        <a:xfrm>
          <a:off x="22212300" y="92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5861</xdr:rowOff>
    </xdr:from>
    <xdr:to>
      <xdr:col>112</xdr:col>
      <xdr:colOff>38100</xdr:colOff>
      <xdr:row>55</xdr:row>
      <xdr:rowOff>107461</xdr:rowOff>
    </xdr:to>
    <xdr:sp macro="" textlink="">
      <xdr:nvSpPr>
        <xdr:cNvPr id="808" name="楕円 807"/>
        <xdr:cNvSpPr/>
      </xdr:nvSpPr>
      <xdr:spPr>
        <a:xfrm>
          <a:off x="21272500" y="94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123988</xdr:rowOff>
    </xdr:from>
    <xdr:ext cx="469744" cy="259045"/>
    <xdr:sp macro="" textlink="">
      <xdr:nvSpPr>
        <xdr:cNvPr id="809" name="テキスト ボックス 808"/>
        <xdr:cNvSpPr txBox="1"/>
      </xdr:nvSpPr>
      <xdr:spPr>
        <a:xfrm>
          <a:off x="21088428" y="921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2204</xdr:rowOff>
    </xdr:from>
    <xdr:to>
      <xdr:col>107</xdr:col>
      <xdr:colOff>101600</xdr:colOff>
      <xdr:row>55</xdr:row>
      <xdr:rowOff>103804</xdr:rowOff>
    </xdr:to>
    <xdr:sp macro="" textlink="">
      <xdr:nvSpPr>
        <xdr:cNvPr id="810" name="楕円 809"/>
        <xdr:cNvSpPr/>
      </xdr:nvSpPr>
      <xdr:spPr>
        <a:xfrm>
          <a:off x="20383500" y="94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120331</xdr:rowOff>
    </xdr:from>
    <xdr:ext cx="469744" cy="259045"/>
    <xdr:sp macro="" textlink="">
      <xdr:nvSpPr>
        <xdr:cNvPr id="811" name="テキスト ボックス 810"/>
        <xdr:cNvSpPr txBox="1"/>
      </xdr:nvSpPr>
      <xdr:spPr>
        <a:xfrm>
          <a:off x="20199428" y="920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83813</xdr:rowOff>
    </xdr:from>
    <xdr:to>
      <xdr:col>102</xdr:col>
      <xdr:colOff>165100</xdr:colOff>
      <xdr:row>55</xdr:row>
      <xdr:rowOff>13963</xdr:rowOff>
    </xdr:to>
    <xdr:sp macro="" textlink="">
      <xdr:nvSpPr>
        <xdr:cNvPr id="812" name="楕円 811"/>
        <xdr:cNvSpPr/>
      </xdr:nvSpPr>
      <xdr:spPr>
        <a:xfrm>
          <a:off x="19494500" y="9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30490</xdr:rowOff>
    </xdr:from>
    <xdr:ext cx="534377" cy="259045"/>
    <xdr:sp macro="" textlink="">
      <xdr:nvSpPr>
        <xdr:cNvPr id="813" name="テキスト ボックス 812"/>
        <xdr:cNvSpPr txBox="1"/>
      </xdr:nvSpPr>
      <xdr:spPr>
        <a:xfrm>
          <a:off x="19278111" y="9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73355</xdr:rowOff>
    </xdr:from>
    <xdr:to>
      <xdr:col>98</xdr:col>
      <xdr:colOff>38100</xdr:colOff>
      <xdr:row>55</xdr:row>
      <xdr:rowOff>3505</xdr:rowOff>
    </xdr:to>
    <xdr:sp macro="" textlink="">
      <xdr:nvSpPr>
        <xdr:cNvPr id="814" name="楕円 813"/>
        <xdr:cNvSpPr/>
      </xdr:nvSpPr>
      <xdr:spPr>
        <a:xfrm>
          <a:off x="18605500" y="93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20032</xdr:rowOff>
    </xdr:from>
    <xdr:ext cx="534377" cy="259045"/>
    <xdr:sp macro="" textlink="">
      <xdr:nvSpPr>
        <xdr:cNvPr id="815" name="テキスト ボックス 814"/>
        <xdr:cNvSpPr txBox="1"/>
      </xdr:nvSpPr>
      <xdr:spPr>
        <a:xfrm>
          <a:off x="18389111" y="9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38" name="直線コネクタ 837"/>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39"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0" name="直線コネクタ 839"/>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1"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2" name="直線コネクタ 841"/>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102484</xdr:rowOff>
    </xdr:from>
    <xdr:to>
      <xdr:col>116</xdr:col>
      <xdr:colOff>63500</xdr:colOff>
      <xdr:row>74</xdr:row>
      <xdr:rowOff>112131</xdr:rowOff>
    </xdr:to>
    <xdr:cxnSp macro="">
      <xdr:nvCxnSpPr>
        <xdr:cNvPr id="843" name="直線コネクタ 842"/>
        <xdr:cNvCxnSpPr/>
      </xdr:nvCxnSpPr>
      <xdr:spPr>
        <a:xfrm>
          <a:off x="21323300" y="12789784"/>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4" name="繰出金平均値テキスト"/>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5" name="フローチャート: 判断 844"/>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90917</xdr:rowOff>
    </xdr:from>
    <xdr:to>
      <xdr:col>111</xdr:col>
      <xdr:colOff>177800</xdr:colOff>
      <xdr:row>74</xdr:row>
      <xdr:rowOff>102484</xdr:rowOff>
    </xdr:to>
    <xdr:cxnSp macro="">
      <xdr:nvCxnSpPr>
        <xdr:cNvPr id="846" name="直線コネクタ 845"/>
        <xdr:cNvCxnSpPr/>
      </xdr:nvCxnSpPr>
      <xdr:spPr>
        <a:xfrm>
          <a:off x="20434300" y="12606767"/>
          <a:ext cx="8890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7" name="フローチャート: 判断 846"/>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48" name="テキスト ボックス 847"/>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86939</xdr:rowOff>
    </xdr:from>
    <xdr:to>
      <xdr:col>107</xdr:col>
      <xdr:colOff>50800</xdr:colOff>
      <xdr:row>73</xdr:row>
      <xdr:rowOff>90917</xdr:rowOff>
    </xdr:to>
    <xdr:cxnSp macro="">
      <xdr:nvCxnSpPr>
        <xdr:cNvPr id="849" name="直線コネクタ 848"/>
        <xdr:cNvCxnSpPr/>
      </xdr:nvCxnSpPr>
      <xdr:spPr>
        <a:xfrm>
          <a:off x="19545300" y="1260278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0" name="フローチャート: 判断 849"/>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1" name="テキスト ボックス 850"/>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86939</xdr:rowOff>
    </xdr:from>
    <xdr:to>
      <xdr:col>102</xdr:col>
      <xdr:colOff>114300</xdr:colOff>
      <xdr:row>73</xdr:row>
      <xdr:rowOff>111171</xdr:rowOff>
    </xdr:to>
    <xdr:cxnSp macro="">
      <xdr:nvCxnSpPr>
        <xdr:cNvPr id="852" name="直線コネクタ 851"/>
        <xdr:cNvCxnSpPr/>
      </xdr:nvCxnSpPr>
      <xdr:spPr>
        <a:xfrm flipV="1">
          <a:off x="18656300" y="1260278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3" name="フローチャート: 判断 852"/>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4" name="テキスト ボックス 853"/>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5" name="フローチャート: 判断 854"/>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6" name="テキスト ボックス 855"/>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61331</xdr:rowOff>
    </xdr:from>
    <xdr:to>
      <xdr:col>116</xdr:col>
      <xdr:colOff>114300</xdr:colOff>
      <xdr:row>74</xdr:row>
      <xdr:rowOff>162931</xdr:rowOff>
    </xdr:to>
    <xdr:sp macro="" textlink="">
      <xdr:nvSpPr>
        <xdr:cNvPr id="862" name="楕円 861"/>
        <xdr:cNvSpPr/>
      </xdr:nvSpPr>
      <xdr:spPr>
        <a:xfrm>
          <a:off x="22110700" y="127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39758</xdr:rowOff>
    </xdr:from>
    <xdr:ext cx="534377" cy="259045"/>
    <xdr:sp macro="" textlink="">
      <xdr:nvSpPr>
        <xdr:cNvPr id="863" name="繰出金該当値テキスト"/>
        <xdr:cNvSpPr txBox="1"/>
      </xdr:nvSpPr>
      <xdr:spPr>
        <a:xfrm>
          <a:off x="22212300" y="127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51684</xdr:rowOff>
    </xdr:from>
    <xdr:to>
      <xdr:col>112</xdr:col>
      <xdr:colOff>38100</xdr:colOff>
      <xdr:row>74</xdr:row>
      <xdr:rowOff>153284</xdr:rowOff>
    </xdr:to>
    <xdr:sp macro="" textlink="">
      <xdr:nvSpPr>
        <xdr:cNvPr id="864" name="楕円 863"/>
        <xdr:cNvSpPr/>
      </xdr:nvSpPr>
      <xdr:spPr>
        <a:xfrm>
          <a:off x="212725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144411</xdr:rowOff>
    </xdr:from>
    <xdr:ext cx="534377" cy="259045"/>
    <xdr:sp macro="" textlink="">
      <xdr:nvSpPr>
        <xdr:cNvPr id="865" name="テキスト ボックス 864"/>
        <xdr:cNvSpPr txBox="1"/>
      </xdr:nvSpPr>
      <xdr:spPr>
        <a:xfrm>
          <a:off x="21056111" y="128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40117</xdr:rowOff>
    </xdr:from>
    <xdr:to>
      <xdr:col>107</xdr:col>
      <xdr:colOff>101600</xdr:colOff>
      <xdr:row>73</xdr:row>
      <xdr:rowOff>141717</xdr:rowOff>
    </xdr:to>
    <xdr:sp macro="" textlink="">
      <xdr:nvSpPr>
        <xdr:cNvPr id="866" name="楕円 865"/>
        <xdr:cNvSpPr/>
      </xdr:nvSpPr>
      <xdr:spPr>
        <a:xfrm>
          <a:off x="20383500" y="1255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132844</xdr:rowOff>
    </xdr:from>
    <xdr:ext cx="534377" cy="259045"/>
    <xdr:sp macro="" textlink="">
      <xdr:nvSpPr>
        <xdr:cNvPr id="867" name="テキスト ボックス 866"/>
        <xdr:cNvSpPr txBox="1"/>
      </xdr:nvSpPr>
      <xdr:spPr>
        <a:xfrm>
          <a:off x="20167111" y="126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36139</xdr:rowOff>
    </xdr:from>
    <xdr:to>
      <xdr:col>102</xdr:col>
      <xdr:colOff>165100</xdr:colOff>
      <xdr:row>73</xdr:row>
      <xdr:rowOff>137739</xdr:rowOff>
    </xdr:to>
    <xdr:sp macro="" textlink="">
      <xdr:nvSpPr>
        <xdr:cNvPr id="868" name="楕円 867"/>
        <xdr:cNvSpPr/>
      </xdr:nvSpPr>
      <xdr:spPr>
        <a:xfrm>
          <a:off x="19494500" y="125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128866</xdr:rowOff>
    </xdr:from>
    <xdr:ext cx="534377" cy="259045"/>
    <xdr:sp macro="" textlink="">
      <xdr:nvSpPr>
        <xdr:cNvPr id="869" name="テキスト ボックス 868"/>
        <xdr:cNvSpPr txBox="1"/>
      </xdr:nvSpPr>
      <xdr:spPr>
        <a:xfrm>
          <a:off x="19278111" y="126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60371</xdr:rowOff>
    </xdr:from>
    <xdr:to>
      <xdr:col>98</xdr:col>
      <xdr:colOff>38100</xdr:colOff>
      <xdr:row>73</xdr:row>
      <xdr:rowOff>161971</xdr:rowOff>
    </xdr:to>
    <xdr:sp macro="" textlink="">
      <xdr:nvSpPr>
        <xdr:cNvPr id="870" name="楕円 869"/>
        <xdr:cNvSpPr/>
      </xdr:nvSpPr>
      <xdr:spPr>
        <a:xfrm>
          <a:off x="18605500" y="125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153098</xdr:rowOff>
    </xdr:from>
    <xdr:ext cx="534377" cy="259045"/>
    <xdr:sp macro="" textlink="">
      <xdr:nvSpPr>
        <xdr:cNvPr id="871" name="テキスト ボックス 870"/>
        <xdr:cNvSpPr txBox="1"/>
      </xdr:nvSpPr>
      <xdr:spPr>
        <a:xfrm>
          <a:off x="18389111" y="126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・投資及び出資金については、令和元年度において大幅増となっているが、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これは市立病院の経営安定化を図るため、市の一般会計から出資したことによるものである。</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には、投資及び出資金として扱っていた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企業会計へ</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の負担金を補助費に変更したことから０となった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については、令和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子育て世帯への臨時特別給付金給付事業費、住民税非課税世帯等に対する臨時特別給付金給付事業費等を給付したことから</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大幅増となっている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・人件費については、退職手当</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、例年よりも高い水準となっている。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令和３年度は、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関連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事業費が計上されたこと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により例年よりも高い水準となっている。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本市は歳入に占める法人市民税収の割合が高く、また交付税の不交付団体であることから、景気動向や企業業績に応じて歳入総額が大きく変動するリスクを負っており、年度間の歳入不均衡を調整するため、財政調整基金の残高を確保するよう努めているところ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市内企業の好調な業績による法人市民税の増収や、ふるさと納税の増収などを、将来に備えて財政調整基金積立金、庁舎</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基金積立金等に積極的に積み立てたことから、近年は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類似他団体と比較して高い水準となっている。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223,451
215,795
93.84
104,596,817
98,719,102
5,564,835
48,787,236
60,349,395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92347</xdr:rowOff>
    </xdr:from>
    <xdr:to>
      <xdr:col>24</xdr:col>
      <xdr:colOff>63500</xdr:colOff>
      <xdr:row>34</xdr:row>
      <xdr:rowOff>116840</xdr:rowOff>
    </xdr:to>
    <xdr:cxnSp macro="">
      <xdr:nvCxnSpPr>
        <xdr:cNvPr id="63" name="直線コネクタ 62"/>
        <xdr:cNvCxnSpPr/>
      </xdr:nvCxnSpPr>
      <xdr:spPr>
        <a:xfrm>
          <a:off x="3797300" y="59216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49893</xdr:rowOff>
    </xdr:from>
    <xdr:to>
      <xdr:col>19</xdr:col>
      <xdr:colOff>177800</xdr:colOff>
      <xdr:row>34</xdr:row>
      <xdr:rowOff>92347</xdr:rowOff>
    </xdr:to>
    <xdr:cxnSp macro="">
      <xdr:nvCxnSpPr>
        <xdr:cNvPr id="66" name="直線コネクタ 65"/>
        <xdr:cNvCxnSpPr/>
      </xdr:nvCxnSpPr>
      <xdr:spPr>
        <a:xfrm>
          <a:off x="2908300" y="587919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31931</xdr:rowOff>
    </xdr:from>
    <xdr:to>
      <xdr:col>15</xdr:col>
      <xdr:colOff>50800</xdr:colOff>
      <xdr:row>34</xdr:row>
      <xdr:rowOff>49893</xdr:rowOff>
    </xdr:to>
    <xdr:cxnSp macro="">
      <xdr:nvCxnSpPr>
        <xdr:cNvPr id="69" name="直線コネクタ 68"/>
        <xdr:cNvCxnSpPr/>
      </xdr:nvCxnSpPr>
      <xdr:spPr>
        <a:xfrm>
          <a:off x="2019300" y="58612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23767</xdr:rowOff>
    </xdr:from>
    <xdr:to>
      <xdr:col>10</xdr:col>
      <xdr:colOff>114300</xdr:colOff>
      <xdr:row>34</xdr:row>
      <xdr:rowOff>31931</xdr:rowOff>
    </xdr:to>
    <xdr:cxnSp macro="">
      <xdr:nvCxnSpPr>
        <xdr:cNvPr id="72" name="直線コネクタ 71"/>
        <xdr:cNvCxnSpPr/>
      </xdr:nvCxnSpPr>
      <xdr:spPr>
        <a:xfrm>
          <a:off x="1130300" y="58530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66040</xdr:rowOff>
    </xdr:from>
    <xdr:to>
      <xdr:col>24</xdr:col>
      <xdr:colOff>114300</xdr:colOff>
      <xdr:row>34</xdr:row>
      <xdr:rowOff>167640</xdr:rowOff>
    </xdr:to>
    <xdr:sp macro="" textlink="">
      <xdr:nvSpPr>
        <xdr:cNvPr id="82" name="楕円 81"/>
        <xdr:cNvSpPr/>
      </xdr:nvSpPr>
      <xdr:spPr>
        <a:xfrm>
          <a:off x="4584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88917</xdr:rowOff>
    </xdr:from>
    <xdr:ext cx="469744" cy="259045"/>
    <xdr:sp macro="" textlink="">
      <xdr:nvSpPr>
        <xdr:cNvPr id="83" name="議会費該当値テキスト"/>
        <xdr:cNvSpPr txBox="1"/>
      </xdr:nvSpPr>
      <xdr:spPr>
        <a:xfrm>
          <a:off x="4686300"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41547</xdr:rowOff>
    </xdr:from>
    <xdr:to>
      <xdr:col>20</xdr:col>
      <xdr:colOff>38100</xdr:colOff>
      <xdr:row>34</xdr:row>
      <xdr:rowOff>143147</xdr:rowOff>
    </xdr:to>
    <xdr:sp macro="" textlink="">
      <xdr:nvSpPr>
        <xdr:cNvPr id="84" name="楕円 83"/>
        <xdr:cNvSpPr/>
      </xdr:nvSpPr>
      <xdr:spPr>
        <a:xfrm>
          <a:off x="3746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159674</xdr:rowOff>
    </xdr:from>
    <xdr:ext cx="469744" cy="259045"/>
    <xdr:sp macro="" textlink="">
      <xdr:nvSpPr>
        <xdr:cNvPr id="85" name="テキスト ボックス 84"/>
        <xdr:cNvSpPr txBox="1"/>
      </xdr:nvSpPr>
      <xdr:spPr>
        <a:xfrm>
          <a:off x="3562428"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170543</xdr:rowOff>
    </xdr:from>
    <xdr:to>
      <xdr:col>15</xdr:col>
      <xdr:colOff>101600</xdr:colOff>
      <xdr:row>34</xdr:row>
      <xdr:rowOff>100693</xdr:rowOff>
    </xdr:to>
    <xdr:sp macro="" textlink="">
      <xdr:nvSpPr>
        <xdr:cNvPr id="86" name="楕円 85"/>
        <xdr:cNvSpPr/>
      </xdr:nvSpPr>
      <xdr:spPr>
        <a:xfrm>
          <a:off x="2857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117220</xdr:rowOff>
    </xdr:from>
    <xdr:ext cx="469744" cy="259045"/>
    <xdr:sp macro="" textlink="">
      <xdr:nvSpPr>
        <xdr:cNvPr id="87" name="テキスト ボックス 86"/>
        <xdr:cNvSpPr txBox="1"/>
      </xdr:nvSpPr>
      <xdr:spPr>
        <a:xfrm>
          <a:off x="2673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152581</xdr:rowOff>
    </xdr:from>
    <xdr:to>
      <xdr:col>10</xdr:col>
      <xdr:colOff>165100</xdr:colOff>
      <xdr:row>34</xdr:row>
      <xdr:rowOff>82731</xdr:rowOff>
    </xdr:to>
    <xdr:sp macro="" textlink="">
      <xdr:nvSpPr>
        <xdr:cNvPr id="88" name="楕円 87"/>
        <xdr:cNvSpPr/>
      </xdr:nvSpPr>
      <xdr:spPr>
        <a:xfrm>
          <a:off x="1968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99258</xdr:rowOff>
    </xdr:from>
    <xdr:ext cx="469744" cy="259045"/>
    <xdr:sp macro="" textlink="">
      <xdr:nvSpPr>
        <xdr:cNvPr id="89" name="テキスト ボックス 88"/>
        <xdr:cNvSpPr txBox="1"/>
      </xdr:nvSpPr>
      <xdr:spPr>
        <a:xfrm>
          <a:off x="1784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144417</xdr:rowOff>
    </xdr:from>
    <xdr:to>
      <xdr:col>6</xdr:col>
      <xdr:colOff>38100</xdr:colOff>
      <xdr:row>34</xdr:row>
      <xdr:rowOff>74567</xdr:rowOff>
    </xdr:to>
    <xdr:sp macro="" textlink="">
      <xdr:nvSpPr>
        <xdr:cNvPr id="90" name="楕円 89"/>
        <xdr:cNvSpPr/>
      </xdr:nvSpPr>
      <xdr:spPr>
        <a:xfrm>
          <a:off x="1079500" y="58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91094</xdr:rowOff>
    </xdr:from>
    <xdr:ext cx="469744" cy="259045"/>
    <xdr:sp macro="" textlink="">
      <xdr:nvSpPr>
        <xdr:cNvPr id="91" name="テキスト ボックス 90"/>
        <xdr:cNvSpPr txBox="1"/>
      </xdr:nvSpPr>
      <xdr:spPr>
        <a:xfrm>
          <a:off x="895428" y="557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77858</xdr:rowOff>
    </xdr:from>
    <xdr:to>
      <xdr:col>24</xdr:col>
      <xdr:colOff>62865</xdr:colOff>
      <xdr:row>59</xdr:row>
      <xdr:rowOff>105203</xdr:rowOff>
    </xdr:to>
    <xdr:cxnSp macro="">
      <xdr:nvCxnSpPr>
        <xdr:cNvPr id="118" name="直線コネクタ 117"/>
        <xdr:cNvCxnSpPr/>
      </xdr:nvCxnSpPr>
      <xdr:spPr>
        <a:xfrm flipV="1">
          <a:off x="4633595" y="9850508"/>
          <a:ext cx="1270" cy="37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109030</xdr:rowOff>
    </xdr:from>
    <xdr:ext cx="534377" cy="259045"/>
    <xdr:sp macro="" textlink="">
      <xdr:nvSpPr>
        <xdr:cNvPr id="119" name="総務費最小値テキスト"/>
        <xdr:cNvSpPr txBox="1"/>
      </xdr:nvSpPr>
      <xdr:spPr>
        <a:xfrm>
          <a:off x="4686300" y="102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105203</xdr:rowOff>
    </xdr:from>
    <xdr:to>
      <xdr:col>24</xdr:col>
      <xdr:colOff>152400</xdr:colOff>
      <xdr:row>59</xdr:row>
      <xdr:rowOff>105203</xdr:rowOff>
    </xdr:to>
    <xdr:cxnSp macro="">
      <xdr:nvCxnSpPr>
        <xdr:cNvPr id="120" name="直線コネクタ 119"/>
        <xdr:cNvCxnSpPr/>
      </xdr:nvCxnSpPr>
      <xdr:spPr>
        <a:xfrm>
          <a:off x="4546600" y="102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24535</xdr:rowOff>
    </xdr:from>
    <xdr:ext cx="534377" cy="259045"/>
    <xdr:sp macro="" textlink="">
      <xdr:nvSpPr>
        <xdr:cNvPr id="121" name="総務費最大値テキスト"/>
        <xdr:cNvSpPr txBox="1"/>
      </xdr:nvSpPr>
      <xdr:spPr>
        <a:xfrm>
          <a:off x="4686300" y="96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77858</xdr:rowOff>
    </xdr:from>
    <xdr:to>
      <xdr:col>24</xdr:col>
      <xdr:colOff>152400</xdr:colOff>
      <xdr:row>57</xdr:row>
      <xdr:rowOff>77858</xdr:rowOff>
    </xdr:to>
    <xdr:cxnSp macro="">
      <xdr:nvCxnSpPr>
        <xdr:cNvPr id="122" name="直線コネクタ 121"/>
        <xdr:cNvCxnSpPr/>
      </xdr:nvCxnSpPr>
      <xdr:spPr>
        <a:xfrm>
          <a:off x="4546600" y="985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13393</xdr:rowOff>
    </xdr:from>
    <xdr:to>
      <xdr:col>24</xdr:col>
      <xdr:colOff>63500</xdr:colOff>
      <xdr:row>58</xdr:row>
      <xdr:rowOff>3030</xdr:rowOff>
    </xdr:to>
    <xdr:cxnSp macro="">
      <xdr:nvCxnSpPr>
        <xdr:cNvPr id="123" name="直線コネクタ 122"/>
        <xdr:cNvCxnSpPr/>
      </xdr:nvCxnSpPr>
      <xdr:spPr>
        <a:xfrm>
          <a:off x="3797300" y="8757343"/>
          <a:ext cx="838200" cy="11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41865</xdr:rowOff>
    </xdr:from>
    <xdr:ext cx="534377" cy="259045"/>
    <xdr:sp macro="" textlink="">
      <xdr:nvSpPr>
        <xdr:cNvPr id="124" name="総務費平均値テキスト"/>
        <xdr:cNvSpPr txBox="1"/>
      </xdr:nvSpPr>
      <xdr:spPr>
        <a:xfrm>
          <a:off x="4686300" y="998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63438</xdr:rowOff>
    </xdr:from>
    <xdr:to>
      <xdr:col>24</xdr:col>
      <xdr:colOff>114300</xdr:colOff>
      <xdr:row>58</xdr:row>
      <xdr:rowOff>165038</xdr:rowOff>
    </xdr:to>
    <xdr:sp macro="" textlink="">
      <xdr:nvSpPr>
        <xdr:cNvPr id="125" name="フローチャート: 判断 124"/>
        <xdr:cNvSpPr/>
      </xdr:nvSpPr>
      <xdr:spPr>
        <a:xfrm>
          <a:off x="4584700" y="1000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13393</xdr:rowOff>
    </xdr:from>
    <xdr:to>
      <xdr:col>19</xdr:col>
      <xdr:colOff>177800</xdr:colOff>
      <xdr:row>58</xdr:row>
      <xdr:rowOff>10127</xdr:rowOff>
    </xdr:to>
    <xdr:cxnSp macro="">
      <xdr:nvCxnSpPr>
        <xdr:cNvPr id="126" name="直線コネクタ 125"/>
        <xdr:cNvCxnSpPr/>
      </xdr:nvCxnSpPr>
      <xdr:spPr>
        <a:xfrm flipV="1">
          <a:off x="2908300" y="8757343"/>
          <a:ext cx="889000" cy="11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59682</xdr:rowOff>
    </xdr:from>
    <xdr:to>
      <xdr:col>20</xdr:col>
      <xdr:colOff>38100</xdr:colOff>
      <xdr:row>52</xdr:row>
      <xdr:rowOff>161282</xdr:rowOff>
    </xdr:to>
    <xdr:sp macro="" textlink="">
      <xdr:nvSpPr>
        <xdr:cNvPr id="127" name="フローチャート: 判断 126"/>
        <xdr:cNvSpPr/>
      </xdr:nvSpPr>
      <xdr:spPr>
        <a:xfrm>
          <a:off x="37465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152409</xdr:rowOff>
    </xdr:from>
    <xdr:ext cx="599010" cy="259045"/>
    <xdr:sp macro="" textlink="">
      <xdr:nvSpPr>
        <xdr:cNvPr id="128" name="テキスト ボックス 127"/>
        <xdr:cNvSpPr txBox="1"/>
      </xdr:nvSpPr>
      <xdr:spPr>
        <a:xfrm>
          <a:off x="3497795" y="90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135955</xdr:rowOff>
    </xdr:from>
    <xdr:to>
      <xdr:col>15</xdr:col>
      <xdr:colOff>50800</xdr:colOff>
      <xdr:row>58</xdr:row>
      <xdr:rowOff>10127</xdr:rowOff>
    </xdr:to>
    <xdr:cxnSp macro="">
      <xdr:nvCxnSpPr>
        <xdr:cNvPr id="129" name="直線コネクタ 128"/>
        <xdr:cNvCxnSpPr/>
      </xdr:nvCxnSpPr>
      <xdr:spPr>
        <a:xfrm>
          <a:off x="2019300" y="9908605"/>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118835</xdr:rowOff>
    </xdr:from>
    <xdr:to>
      <xdr:col>15</xdr:col>
      <xdr:colOff>101600</xdr:colOff>
      <xdr:row>59</xdr:row>
      <xdr:rowOff>48985</xdr:rowOff>
    </xdr:to>
    <xdr:sp macro="" textlink="">
      <xdr:nvSpPr>
        <xdr:cNvPr id="130" name="フローチャート: 判断 129"/>
        <xdr:cNvSpPr/>
      </xdr:nvSpPr>
      <xdr:spPr>
        <a:xfrm>
          <a:off x="2857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40112</xdr:rowOff>
    </xdr:from>
    <xdr:ext cx="534377" cy="259045"/>
    <xdr:sp macro="" textlink="">
      <xdr:nvSpPr>
        <xdr:cNvPr id="131" name="テキスト ボックス 130"/>
        <xdr:cNvSpPr txBox="1"/>
      </xdr:nvSpPr>
      <xdr:spPr>
        <a:xfrm>
          <a:off x="2641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86621</xdr:rowOff>
    </xdr:from>
    <xdr:to>
      <xdr:col>10</xdr:col>
      <xdr:colOff>114300</xdr:colOff>
      <xdr:row>57</xdr:row>
      <xdr:rowOff>135955</xdr:rowOff>
    </xdr:to>
    <xdr:cxnSp macro="">
      <xdr:nvCxnSpPr>
        <xdr:cNvPr id="132" name="直線コネクタ 131"/>
        <xdr:cNvCxnSpPr/>
      </xdr:nvCxnSpPr>
      <xdr:spPr>
        <a:xfrm>
          <a:off x="1130300" y="9859271"/>
          <a:ext cx="889000" cy="4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126314</xdr:rowOff>
    </xdr:from>
    <xdr:to>
      <xdr:col>10</xdr:col>
      <xdr:colOff>165100</xdr:colOff>
      <xdr:row>59</xdr:row>
      <xdr:rowOff>56464</xdr:rowOff>
    </xdr:to>
    <xdr:sp macro="" textlink="">
      <xdr:nvSpPr>
        <xdr:cNvPr id="133" name="フローチャート: 判断 132"/>
        <xdr:cNvSpPr/>
      </xdr:nvSpPr>
      <xdr:spPr>
        <a:xfrm>
          <a:off x="1968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47591</xdr:rowOff>
    </xdr:from>
    <xdr:ext cx="534377" cy="259045"/>
    <xdr:sp macro="" textlink="">
      <xdr:nvSpPr>
        <xdr:cNvPr id="134" name="テキスト ボックス 133"/>
        <xdr:cNvSpPr txBox="1"/>
      </xdr:nvSpPr>
      <xdr:spPr>
        <a:xfrm>
          <a:off x="1752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151482</xdr:rowOff>
    </xdr:from>
    <xdr:to>
      <xdr:col>6</xdr:col>
      <xdr:colOff>38100</xdr:colOff>
      <xdr:row>59</xdr:row>
      <xdr:rowOff>81632</xdr:rowOff>
    </xdr:to>
    <xdr:sp macro="" textlink="">
      <xdr:nvSpPr>
        <xdr:cNvPr id="135" name="フローチャート: 判断 134"/>
        <xdr:cNvSpPr/>
      </xdr:nvSpPr>
      <xdr:spPr>
        <a:xfrm>
          <a:off x="1079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72759</xdr:rowOff>
    </xdr:from>
    <xdr:ext cx="534377" cy="259045"/>
    <xdr:sp macro="" textlink="">
      <xdr:nvSpPr>
        <xdr:cNvPr id="136" name="テキスト ボックス 135"/>
        <xdr:cNvSpPr txBox="1"/>
      </xdr:nvSpPr>
      <xdr:spPr>
        <a:xfrm>
          <a:off x="863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123680</xdr:rowOff>
    </xdr:from>
    <xdr:to>
      <xdr:col>24</xdr:col>
      <xdr:colOff>114300</xdr:colOff>
      <xdr:row>58</xdr:row>
      <xdr:rowOff>53830</xdr:rowOff>
    </xdr:to>
    <xdr:sp macro="" textlink="">
      <xdr:nvSpPr>
        <xdr:cNvPr id="142" name="楕円 141"/>
        <xdr:cNvSpPr/>
      </xdr:nvSpPr>
      <xdr:spPr>
        <a:xfrm>
          <a:off x="4584700" y="9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38607</xdr:rowOff>
    </xdr:from>
    <xdr:ext cx="534377" cy="259045"/>
    <xdr:sp macro="" textlink="">
      <xdr:nvSpPr>
        <xdr:cNvPr id="143" name="総務費該当値テキスト"/>
        <xdr:cNvSpPr txBox="1"/>
      </xdr:nvSpPr>
      <xdr:spPr>
        <a:xfrm>
          <a:off x="4686300" y="98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134043</xdr:rowOff>
    </xdr:from>
    <xdr:to>
      <xdr:col>20</xdr:col>
      <xdr:colOff>38100</xdr:colOff>
      <xdr:row>51</xdr:row>
      <xdr:rowOff>64193</xdr:rowOff>
    </xdr:to>
    <xdr:sp macro="" textlink="">
      <xdr:nvSpPr>
        <xdr:cNvPr id="144" name="楕円 143"/>
        <xdr:cNvSpPr/>
      </xdr:nvSpPr>
      <xdr:spPr>
        <a:xfrm>
          <a:off x="3746500" y="8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80720</xdr:rowOff>
    </xdr:from>
    <xdr:ext cx="599010" cy="259045"/>
    <xdr:sp macro="" textlink="">
      <xdr:nvSpPr>
        <xdr:cNvPr id="145" name="テキスト ボックス 144"/>
        <xdr:cNvSpPr txBox="1"/>
      </xdr:nvSpPr>
      <xdr:spPr>
        <a:xfrm>
          <a:off x="3497795" y="848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130777</xdr:rowOff>
    </xdr:from>
    <xdr:to>
      <xdr:col>15</xdr:col>
      <xdr:colOff>101600</xdr:colOff>
      <xdr:row>58</xdr:row>
      <xdr:rowOff>60927</xdr:rowOff>
    </xdr:to>
    <xdr:sp macro="" textlink="">
      <xdr:nvSpPr>
        <xdr:cNvPr id="146" name="楕円 145"/>
        <xdr:cNvSpPr/>
      </xdr:nvSpPr>
      <xdr:spPr>
        <a:xfrm>
          <a:off x="2857500" y="99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77454</xdr:rowOff>
    </xdr:from>
    <xdr:ext cx="534377" cy="259045"/>
    <xdr:sp macro="" textlink="">
      <xdr:nvSpPr>
        <xdr:cNvPr id="147" name="テキスト ボックス 146"/>
        <xdr:cNvSpPr txBox="1"/>
      </xdr:nvSpPr>
      <xdr:spPr>
        <a:xfrm>
          <a:off x="2641111" y="96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85155</xdr:rowOff>
    </xdr:from>
    <xdr:to>
      <xdr:col>10</xdr:col>
      <xdr:colOff>165100</xdr:colOff>
      <xdr:row>58</xdr:row>
      <xdr:rowOff>15305</xdr:rowOff>
    </xdr:to>
    <xdr:sp macro="" textlink="">
      <xdr:nvSpPr>
        <xdr:cNvPr id="148" name="楕円 147"/>
        <xdr:cNvSpPr/>
      </xdr:nvSpPr>
      <xdr:spPr>
        <a:xfrm>
          <a:off x="1968500" y="9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31832</xdr:rowOff>
    </xdr:from>
    <xdr:ext cx="534377" cy="259045"/>
    <xdr:sp macro="" textlink="">
      <xdr:nvSpPr>
        <xdr:cNvPr id="149" name="テキスト ボックス 148"/>
        <xdr:cNvSpPr txBox="1"/>
      </xdr:nvSpPr>
      <xdr:spPr>
        <a:xfrm>
          <a:off x="1752111" y="96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35821</xdr:rowOff>
    </xdr:from>
    <xdr:to>
      <xdr:col>6</xdr:col>
      <xdr:colOff>38100</xdr:colOff>
      <xdr:row>57</xdr:row>
      <xdr:rowOff>137421</xdr:rowOff>
    </xdr:to>
    <xdr:sp macro="" textlink="">
      <xdr:nvSpPr>
        <xdr:cNvPr id="150" name="楕円 149"/>
        <xdr:cNvSpPr/>
      </xdr:nvSpPr>
      <xdr:spPr>
        <a:xfrm>
          <a:off x="1079500" y="9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153948</xdr:rowOff>
    </xdr:from>
    <xdr:ext cx="534377" cy="259045"/>
    <xdr:sp macro="" textlink="">
      <xdr:nvSpPr>
        <xdr:cNvPr id="151" name="テキスト ボックス 150"/>
        <xdr:cNvSpPr txBox="1"/>
      </xdr:nvSpPr>
      <xdr:spPr>
        <a:xfrm>
          <a:off x="863111" y="9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8" name="直線コネクタ 177"/>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9"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80" name="直線コネクタ 179"/>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81"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2" name="直線コネクタ 181"/>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67218</xdr:rowOff>
    </xdr:from>
    <xdr:to>
      <xdr:col>24</xdr:col>
      <xdr:colOff>63500</xdr:colOff>
      <xdr:row>78</xdr:row>
      <xdr:rowOff>118326</xdr:rowOff>
    </xdr:to>
    <xdr:cxnSp macro="">
      <xdr:nvCxnSpPr>
        <xdr:cNvPr id="183" name="直線コネクタ 182"/>
        <xdr:cNvCxnSpPr/>
      </xdr:nvCxnSpPr>
      <xdr:spPr>
        <a:xfrm flipV="1">
          <a:off x="3797300" y="13097418"/>
          <a:ext cx="838200" cy="39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4"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5" name="フローチャート: 判断 184"/>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118326</xdr:rowOff>
    </xdr:from>
    <xdr:to>
      <xdr:col>19</xdr:col>
      <xdr:colOff>177800</xdr:colOff>
      <xdr:row>79</xdr:row>
      <xdr:rowOff>25662</xdr:rowOff>
    </xdr:to>
    <xdr:cxnSp macro="">
      <xdr:nvCxnSpPr>
        <xdr:cNvPr id="186" name="直線コネクタ 185"/>
        <xdr:cNvCxnSpPr/>
      </xdr:nvCxnSpPr>
      <xdr:spPr>
        <a:xfrm flipV="1">
          <a:off x="2908300" y="13491426"/>
          <a:ext cx="889000" cy="7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7" name="フローチャート: 判断 186"/>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8" name="テキスト ボックス 187"/>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25662</xdr:rowOff>
    </xdr:from>
    <xdr:to>
      <xdr:col>15</xdr:col>
      <xdr:colOff>50800</xdr:colOff>
      <xdr:row>79</xdr:row>
      <xdr:rowOff>50138</xdr:rowOff>
    </xdr:to>
    <xdr:cxnSp macro="">
      <xdr:nvCxnSpPr>
        <xdr:cNvPr id="189" name="直線コネクタ 188"/>
        <xdr:cNvCxnSpPr/>
      </xdr:nvCxnSpPr>
      <xdr:spPr>
        <a:xfrm flipV="1">
          <a:off x="2019300" y="13570212"/>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90" name="フローチャート: 判断 189"/>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92417</xdr:rowOff>
    </xdr:from>
    <xdr:ext cx="599010" cy="259045"/>
    <xdr:sp macro="" textlink="">
      <xdr:nvSpPr>
        <xdr:cNvPr id="191" name="テキスト ボックス 190"/>
        <xdr:cNvSpPr txBox="1"/>
      </xdr:nvSpPr>
      <xdr:spPr>
        <a:xfrm>
          <a:off x="2608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50138</xdr:rowOff>
    </xdr:from>
    <xdr:to>
      <xdr:col>10</xdr:col>
      <xdr:colOff>114300</xdr:colOff>
      <xdr:row>79</xdr:row>
      <xdr:rowOff>114962</xdr:rowOff>
    </xdr:to>
    <xdr:cxnSp macro="">
      <xdr:nvCxnSpPr>
        <xdr:cNvPr id="192" name="直線コネクタ 191"/>
        <xdr:cNvCxnSpPr/>
      </xdr:nvCxnSpPr>
      <xdr:spPr>
        <a:xfrm flipV="1">
          <a:off x="1130300" y="13594688"/>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3" name="フローチャート: 判断 192"/>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4" name="テキスト ボックス 193"/>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5" name="フローチャート: 判断 194"/>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6" name="テキスト ボックス 195"/>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16418</xdr:rowOff>
    </xdr:from>
    <xdr:to>
      <xdr:col>24</xdr:col>
      <xdr:colOff>114300</xdr:colOff>
      <xdr:row>76</xdr:row>
      <xdr:rowOff>118018</xdr:rowOff>
    </xdr:to>
    <xdr:sp macro="" textlink="">
      <xdr:nvSpPr>
        <xdr:cNvPr id="202" name="楕円 201"/>
        <xdr:cNvSpPr/>
      </xdr:nvSpPr>
      <xdr:spPr>
        <a:xfrm>
          <a:off x="4584700" y="130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39295</xdr:rowOff>
    </xdr:from>
    <xdr:ext cx="599010" cy="259045"/>
    <xdr:sp macro="" textlink="">
      <xdr:nvSpPr>
        <xdr:cNvPr id="203" name="民生費該当値テキスト"/>
        <xdr:cNvSpPr txBox="1"/>
      </xdr:nvSpPr>
      <xdr:spPr>
        <a:xfrm>
          <a:off x="4686300" y="1289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67526</xdr:rowOff>
    </xdr:from>
    <xdr:to>
      <xdr:col>20</xdr:col>
      <xdr:colOff>38100</xdr:colOff>
      <xdr:row>78</xdr:row>
      <xdr:rowOff>169126</xdr:rowOff>
    </xdr:to>
    <xdr:sp macro="" textlink="">
      <xdr:nvSpPr>
        <xdr:cNvPr id="204" name="楕円 203"/>
        <xdr:cNvSpPr/>
      </xdr:nvSpPr>
      <xdr:spPr>
        <a:xfrm>
          <a:off x="3746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14203</xdr:rowOff>
    </xdr:from>
    <xdr:ext cx="599010" cy="259045"/>
    <xdr:sp macro="" textlink="">
      <xdr:nvSpPr>
        <xdr:cNvPr id="205" name="テキスト ボックス 204"/>
        <xdr:cNvSpPr txBox="1"/>
      </xdr:nvSpPr>
      <xdr:spPr>
        <a:xfrm>
          <a:off x="3497795" y="1321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146312</xdr:rowOff>
    </xdr:from>
    <xdr:to>
      <xdr:col>15</xdr:col>
      <xdr:colOff>101600</xdr:colOff>
      <xdr:row>79</xdr:row>
      <xdr:rowOff>76462</xdr:rowOff>
    </xdr:to>
    <xdr:sp macro="" textlink="">
      <xdr:nvSpPr>
        <xdr:cNvPr id="206" name="楕円 205"/>
        <xdr:cNvSpPr/>
      </xdr:nvSpPr>
      <xdr:spPr>
        <a:xfrm>
          <a:off x="28575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67589</xdr:rowOff>
    </xdr:from>
    <xdr:ext cx="599010" cy="259045"/>
    <xdr:sp macro="" textlink="">
      <xdr:nvSpPr>
        <xdr:cNvPr id="207" name="テキスト ボックス 206"/>
        <xdr:cNvSpPr txBox="1"/>
      </xdr:nvSpPr>
      <xdr:spPr>
        <a:xfrm>
          <a:off x="2608795" y="136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170788</xdr:rowOff>
    </xdr:from>
    <xdr:to>
      <xdr:col>10</xdr:col>
      <xdr:colOff>165100</xdr:colOff>
      <xdr:row>79</xdr:row>
      <xdr:rowOff>100938</xdr:rowOff>
    </xdr:to>
    <xdr:sp macro="" textlink="">
      <xdr:nvSpPr>
        <xdr:cNvPr id="208" name="楕円 207"/>
        <xdr:cNvSpPr/>
      </xdr:nvSpPr>
      <xdr:spPr>
        <a:xfrm>
          <a:off x="1968500" y="135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117465</xdr:rowOff>
    </xdr:from>
    <xdr:ext cx="599010" cy="259045"/>
    <xdr:sp macro="" textlink="">
      <xdr:nvSpPr>
        <xdr:cNvPr id="209" name="テキスト ボックス 208"/>
        <xdr:cNvSpPr txBox="1"/>
      </xdr:nvSpPr>
      <xdr:spPr>
        <a:xfrm>
          <a:off x="1719795" y="133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64162</xdr:rowOff>
    </xdr:from>
    <xdr:to>
      <xdr:col>6</xdr:col>
      <xdr:colOff>38100</xdr:colOff>
      <xdr:row>79</xdr:row>
      <xdr:rowOff>165762</xdr:rowOff>
    </xdr:to>
    <xdr:sp macro="" textlink="">
      <xdr:nvSpPr>
        <xdr:cNvPr id="210" name="楕円 209"/>
        <xdr:cNvSpPr/>
      </xdr:nvSpPr>
      <xdr:spPr>
        <a:xfrm>
          <a:off x="1079500" y="136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156889</xdr:rowOff>
    </xdr:from>
    <xdr:ext cx="599010" cy="259045"/>
    <xdr:sp macro="" textlink="">
      <xdr:nvSpPr>
        <xdr:cNvPr id="211" name="テキスト ボックス 210"/>
        <xdr:cNvSpPr txBox="1"/>
      </xdr:nvSpPr>
      <xdr:spPr>
        <a:xfrm>
          <a:off x="830795" y="137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4" name="直線コネクタ 233"/>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5" name="衛生費最小値テキスト"/>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6" name="直線コネクタ 235"/>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7" name="衛生費最大値テキスト"/>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8" name="直線コネクタ 237"/>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119628</xdr:rowOff>
    </xdr:from>
    <xdr:to>
      <xdr:col>24</xdr:col>
      <xdr:colOff>63500</xdr:colOff>
      <xdr:row>95</xdr:row>
      <xdr:rowOff>11593</xdr:rowOff>
    </xdr:to>
    <xdr:cxnSp macro="">
      <xdr:nvCxnSpPr>
        <xdr:cNvPr id="239" name="直線コネクタ 238"/>
        <xdr:cNvCxnSpPr/>
      </xdr:nvCxnSpPr>
      <xdr:spPr>
        <a:xfrm flipV="1">
          <a:off x="3797300" y="15893028"/>
          <a:ext cx="838200" cy="40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40" name="衛生費平均値テキスト"/>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41" name="フローチャート: 判断 240"/>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15478</xdr:rowOff>
    </xdr:from>
    <xdr:to>
      <xdr:col>19</xdr:col>
      <xdr:colOff>177800</xdr:colOff>
      <xdr:row>95</xdr:row>
      <xdr:rowOff>11593</xdr:rowOff>
    </xdr:to>
    <xdr:cxnSp macro="">
      <xdr:nvCxnSpPr>
        <xdr:cNvPr id="242" name="直線コネクタ 241"/>
        <xdr:cNvCxnSpPr/>
      </xdr:nvCxnSpPr>
      <xdr:spPr>
        <a:xfrm>
          <a:off x="2908300" y="16131778"/>
          <a:ext cx="8890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3" name="フローチャート: 判断 242"/>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156024</xdr:rowOff>
    </xdr:from>
    <xdr:ext cx="534377" cy="259045"/>
    <xdr:sp macro="" textlink="">
      <xdr:nvSpPr>
        <xdr:cNvPr id="244" name="テキスト ボックス 243"/>
        <xdr:cNvSpPr txBox="1"/>
      </xdr:nvSpPr>
      <xdr:spPr>
        <a:xfrm>
          <a:off x="3530111" y="167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15478</xdr:rowOff>
    </xdr:from>
    <xdr:to>
      <xdr:col>15</xdr:col>
      <xdr:colOff>50800</xdr:colOff>
      <xdr:row>97</xdr:row>
      <xdr:rowOff>125664</xdr:rowOff>
    </xdr:to>
    <xdr:cxnSp macro="">
      <xdr:nvCxnSpPr>
        <xdr:cNvPr id="245" name="直線コネクタ 244"/>
        <xdr:cNvCxnSpPr/>
      </xdr:nvCxnSpPr>
      <xdr:spPr>
        <a:xfrm flipV="1">
          <a:off x="2019300" y="16131778"/>
          <a:ext cx="889000" cy="6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6" name="フローチャート: 判断 245"/>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91467</xdr:rowOff>
    </xdr:from>
    <xdr:ext cx="534377" cy="259045"/>
    <xdr:sp macro="" textlink="">
      <xdr:nvSpPr>
        <xdr:cNvPr id="247" name="テキスト ボックス 246"/>
        <xdr:cNvSpPr txBox="1"/>
      </xdr:nvSpPr>
      <xdr:spPr>
        <a:xfrm>
          <a:off x="2641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125664</xdr:rowOff>
    </xdr:from>
    <xdr:to>
      <xdr:col>10</xdr:col>
      <xdr:colOff>114300</xdr:colOff>
      <xdr:row>98</xdr:row>
      <xdr:rowOff>32486</xdr:rowOff>
    </xdr:to>
    <xdr:cxnSp macro="">
      <xdr:nvCxnSpPr>
        <xdr:cNvPr id="248" name="直線コネクタ 247"/>
        <xdr:cNvCxnSpPr/>
      </xdr:nvCxnSpPr>
      <xdr:spPr>
        <a:xfrm flipV="1">
          <a:off x="1130300" y="16756314"/>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9" name="フローチャート: 判断 248"/>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50" name="テキスト ボックス 249"/>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51" name="フローチャート: 判断 250"/>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2" name="テキスト ボックス 251"/>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68828</xdr:rowOff>
    </xdr:from>
    <xdr:to>
      <xdr:col>24</xdr:col>
      <xdr:colOff>114300</xdr:colOff>
      <xdr:row>92</xdr:row>
      <xdr:rowOff>170428</xdr:rowOff>
    </xdr:to>
    <xdr:sp macro="" textlink="">
      <xdr:nvSpPr>
        <xdr:cNvPr id="258" name="楕円 257"/>
        <xdr:cNvSpPr/>
      </xdr:nvSpPr>
      <xdr:spPr>
        <a:xfrm>
          <a:off x="4584700" y="158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155205</xdr:rowOff>
    </xdr:from>
    <xdr:ext cx="534377" cy="259045"/>
    <xdr:sp macro="" textlink="">
      <xdr:nvSpPr>
        <xdr:cNvPr id="259" name="衛生費該当値テキスト"/>
        <xdr:cNvSpPr txBox="1"/>
      </xdr:nvSpPr>
      <xdr:spPr>
        <a:xfrm>
          <a:off x="4686300" y="1575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132243</xdr:rowOff>
    </xdr:from>
    <xdr:to>
      <xdr:col>20</xdr:col>
      <xdr:colOff>38100</xdr:colOff>
      <xdr:row>95</xdr:row>
      <xdr:rowOff>62393</xdr:rowOff>
    </xdr:to>
    <xdr:sp macro="" textlink="">
      <xdr:nvSpPr>
        <xdr:cNvPr id="260" name="楕円 259"/>
        <xdr:cNvSpPr/>
      </xdr:nvSpPr>
      <xdr:spPr>
        <a:xfrm>
          <a:off x="3746500" y="162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78920</xdr:rowOff>
    </xdr:from>
    <xdr:ext cx="534377" cy="259045"/>
    <xdr:sp macro="" textlink="">
      <xdr:nvSpPr>
        <xdr:cNvPr id="261" name="テキスト ボックス 260"/>
        <xdr:cNvSpPr txBox="1"/>
      </xdr:nvSpPr>
      <xdr:spPr>
        <a:xfrm>
          <a:off x="3530111" y="160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136128</xdr:rowOff>
    </xdr:from>
    <xdr:to>
      <xdr:col>15</xdr:col>
      <xdr:colOff>101600</xdr:colOff>
      <xdr:row>94</xdr:row>
      <xdr:rowOff>66278</xdr:rowOff>
    </xdr:to>
    <xdr:sp macro="" textlink="">
      <xdr:nvSpPr>
        <xdr:cNvPr id="262" name="楕円 261"/>
        <xdr:cNvSpPr/>
      </xdr:nvSpPr>
      <xdr:spPr>
        <a:xfrm>
          <a:off x="2857500" y="160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82805</xdr:rowOff>
    </xdr:from>
    <xdr:ext cx="534377" cy="259045"/>
    <xdr:sp macro="" textlink="">
      <xdr:nvSpPr>
        <xdr:cNvPr id="263" name="テキスト ボックス 262"/>
        <xdr:cNvSpPr txBox="1"/>
      </xdr:nvSpPr>
      <xdr:spPr>
        <a:xfrm>
          <a:off x="2641111" y="1585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74864</xdr:rowOff>
    </xdr:from>
    <xdr:to>
      <xdr:col>10</xdr:col>
      <xdr:colOff>165100</xdr:colOff>
      <xdr:row>98</xdr:row>
      <xdr:rowOff>5014</xdr:rowOff>
    </xdr:to>
    <xdr:sp macro="" textlink="">
      <xdr:nvSpPr>
        <xdr:cNvPr id="264" name="楕円 263"/>
        <xdr:cNvSpPr/>
      </xdr:nvSpPr>
      <xdr:spPr>
        <a:xfrm>
          <a:off x="1968500" y="167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21541</xdr:rowOff>
    </xdr:from>
    <xdr:ext cx="534377" cy="259045"/>
    <xdr:sp macro="" textlink="">
      <xdr:nvSpPr>
        <xdr:cNvPr id="265" name="テキスト ボックス 264"/>
        <xdr:cNvSpPr txBox="1"/>
      </xdr:nvSpPr>
      <xdr:spPr>
        <a:xfrm>
          <a:off x="1752111" y="164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153136</xdr:rowOff>
    </xdr:from>
    <xdr:to>
      <xdr:col>6</xdr:col>
      <xdr:colOff>38100</xdr:colOff>
      <xdr:row>98</xdr:row>
      <xdr:rowOff>83286</xdr:rowOff>
    </xdr:to>
    <xdr:sp macro="" textlink="">
      <xdr:nvSpPr>
        <xdr:cNvPr id="266" name="楕円 265"/>
        <xdr:cNvSpPr/>
      </xdr:nvSpPr>
      <xdr:spPr>
        <a:xfrm>
          <a:off x="10795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99813</xdr:rowOff>
    </xdr:from>
    <xdr:ext cx="534377" cy="259045"/>
    <xdr:sp macro="" textlink="">
      <xdr:nvSpPr>
        <xdr:cNvPr id="267" name="テキスト ボックス 266"/>
        <xdr:cNvSpPr txBox="1"/>
      </xdr:nvSpPr>
      <xdr:spPr>
        <a:xfrm>
          <a:off x="863111" y="165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73079</xdr:rowOff>
    </xdr:from>
    <xdr:to>
      <xdr:col>55</xdr:col>
      <xdr:colOff>0</xdr:colOff>
      <xdr:row>37</xdr:row>
      <xdr:rowOff>139373</xdr:rowOff>
    </xdr:to>
    <xdr:cxnSp macro="">
      <xdr:nvCxnSpPr>
        <xdr:cNvPr id="298" name="直線コネクタ 297"/>
        <xdr:cNvCxnSpPr/>
      </xdr:nvCxnSpPr>
      <xdr:spPr>
        <a:xfrm>
          <a:off x="9639300" y="6245279"/>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73079</xdr:rowOff>
    </xdr:from>
    <xdr:to>
      <xdr:col>50</xdr:col>
      <xdr:colOff>114300</xdr:colOff>
      <xdr:row>37</xdr:row>
      <xdr:rowOff>60016</xdr:rowOff>
    </xdr:to>
    <xdr:cxnSp macro="">
      <xdr:nvCxnSpPr>
        <xdr:cNvPr id="301" name="直線コネクタ 300"/>
        <xdr:cNvCxnSpPr/>
      </xdr:nvCxnSpPr>
      <xdr:spPr>
        <a:xfrm flipV="1">
          <a:off x="8750300" y="624527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43688</xdr:rowOff>
    </xdr:from>
    <xdr:to>
      <xdr:col>45</xdr:col>
      <xdr:colOff>177800</xdr:colOff>
      <xdr:row>37</xdr:row>
      <xdr:rowOff>60016</xdr:rowOff>
    </xdr:to>
    <xdr:cxnSp macro="">
      <xdr:nvCxnSpPr>
        <xdr:cNvPr id="304" name="直線コネクタ 303"/>
        <xdr:cNvCxnSpPr/>
      </xdr:nvCxnSpPr>
      <xdr:spPr>
        <a:xfrm>
          <a:off x="7861300" y="638733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27033</xdr:rowOff>
    </xdr:from>
    <xdr:to>
      <xdr:col>41</xdr:col>
      <xdr:colOff>50800</xdr:colOff>
      <xdr:row>37</xdr:row>
      <xdr:rowOff>43688</xdr:rowOff>
    </xdr:to>
    <xdr:cxnSp macro="">
      <xdr:nvCxnSpPr>
        <xdr:cNvPr id="307" name="直線コネクタ 306"/>
        <xdr:cNvCxnSpPr/>
      </xdr:nvCxnSpPr>
      <xdr:spPr>
        <a:xfrm>
          <a:off x="6972300" y="637068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9" name="テキスト ボックス 308"/>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11" name="テキスト ボックス 310"/>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88573</xdr:rowOff>
    </xdr:from>
    <xdr:to>
      <xdr:col>55</xdr:col>
      <xdr:colOff>50800</xdr:colOff>
      <xdr:row>38</xdr:row>
      <xdr:rowOff>18723</xdr:rowOff>
    </xdr:to>
    <xdr:sp macro="" textlink="">
      <xdr:nvSpPr>
        <xdr:cNvPr id="317" name="楕円 316"/>
        <xdr:cNvSpPr/>
      </xdr:nvSpPr>
      <xdr:spPr>
        <a:xfrm>
          <a:off x="10426700" y="64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111450</xdr:rowOff>
    </xdr:from>
    <xdr:ext cx="378565" cy="259045"/>
    <xdr:sp macro="" textlink="">
      <xdr:nvSpPr>
        <xdr:cNvPr id="318" name="労働費該当値テキスト"/>
        <xdr:cNvSpPr txBox="1"/>
      </xdr:nvSpPr>
      <xdr:spPr>
        <a:xfrm>
          <a:off x="10528300" y="628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22279</xdr:rowOff>
    </xdr:from>
    <xdr:to>
      <xdr:col>50</xdr:col>
      <xdr:colOff>165100</xdr:colOff>
      <xdr:row>36</xdr:row>
      <xdr:rowOff>123879</xdr:rowOff>
    </xdr:to>
    <xdr:sp macro="" textlink="">
      <xdr:nvSpPr>
        <xdr:cNvPr id="319" name="楕円 318"/>
        <xdr:cNvSpPr/>
      </xdr:nvSpPr>
      <xdr:spPr>
        <a:xfrm>
          <a:off x="9588500" y="61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140406</xdr:rowOff>
    </xdr:from>
    <xdr:ext cx="469744" cy="259045"/>
    <xdr:sp macro="" textlink="">
      <xdr:nvSpPr>
        <xdr:cNvPr id="320" name="テキスト ボックス 319"/>
        <xdr:cNvSpPr txBox="1"/>
      </xdr:nvSpPr>
      <xdr:spPr>
        <a:xfrm>
          <a:off x="9404428" y="596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xdr:rowOff>
    </xdr:from>
    <xdr:to>
      <xdr:col>46</xdr:col>
      <xdr:colOff>38100</xdr:colOff>
      <xdr:row>37</xdr:row>
      <xdr:rowOff>110816</xdr:rowOff>
    </xdr:to>
    <xdr:sp macro="" textlink="">
      <xdr:nvSpPr>
        <xdr:cNvPr id="321" name="楕円 320"/>
        <xdr:cNvSpPr/>
      </xdr:nvSpPr>
      <xdr:spPr>
        <a:xfrm>
          <a:off x="8699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127343</xdr:rowOff>
    </xdr:from>
    <xdr:ext cx="469744" cy="259045"/>
    <xdr:sp macro="" textlink="">
      <xdr:nvSpPr>
        <xdr:cNvPr id="322" name="テキスト ボックス 321"/>
        <xdr:cNvSpPr txBox="1"/>
      </xdr:nvSpPr>
      <xdr:spPr>
        <a:xfrm>
          <a:off x="8515428" y="612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164338</xdr:rowOff>
    </xdr:from>
    <xdr:to>
      <xdr:col>41</xdr:col>
      <xdr:colOff>101600</xdr:colOff>
      <xdr:row>37</xdr:row>
      <xdr:rowOff>94488</xdr:rowOff>
    </xdr:to>
    <xdr:sp macro="" textlink="">
      <xdr:nvSpPr>
        <xdr:cNvPr id="323" name="楕円 322"/>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111015</xdr:rowOff>
    </xdr:from>
    <xdr:ext cx="469744" cy="259045"/>
    <xdr:sp macro="" textlink="">
      <xdr:nvSpPr>
        <xdr:cNvPr id="324" name="テキスト ボックス 323"/>
        <xdr:cNvSpPr txBox="1"/>
      </xdr:nvSpPr>
      <xdr:spPr>
        <a:xfrm>
          <a:off x="7626428"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147683</xdr:rowOff>
    </xdr:from>
    <xdr:to>
      <xdr:col>36</xdr:col>
      <xdr:colOff>165100</xdr:colOff>
      <xdr:row>37</xdr:row>
      <xdr:rowOff>77833</xdr:rowOff>
    </xdr:to>
    <xdr:sp macro="" textlink="">
      <xdr:nvSpPr>
        <xdr:cNvPr id="325" name="楕円 324"/>
        <xdr:cNvSpPr/>
      </xdr:nvSpPr>
      <xdr:spPr>
        <a:xfrm>
          <a:off x="6921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94360</xdr:rowOff>
    </xdr:from>
    <xdr:ext cx="469744" cy="259045"/>
    <xdr:sp macro="" textlink="">
      <xdr:nvSpPr>
        <xdr:cNvPr id="326" name="テキスト ボックス 325"/>
        <xdr:cNvSpPr txBox="1"/>
      </xdr:nvSpPr>
      <xdr:spPr>
        <a:xfrm>
          <a:off x="6737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146329</xdr:rowOff>
    </xdr:from>
    <xdr:to>
      <xdr:col>55</xdr:col>
      <xdr:colOff>0</xdr:colOff>
      <xdr:row>58</xdr:row>
      <xdr:rowOff>4369</xdr:rowOff>
    </xdr:to>
    <xdr:cxnSp macro="">
      <xdr:nvCxnSpPr>
        <xdr:cNvPr id="353" name="直線コネクタ 352"/>
        <xdr:cNvCxnSpPr/>
      </xdr:nvCxnSpPr>
      <xdr:spPr>
        <a:xfrm>
          <a:off x="9639300" y="9918979"/>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146329</xdr:rowOff>
    </xdr:from>
    <xdr:to>
      <xdr:col>50</xdr:col>
      <xdr:colOff>114300</xdr:colOff>
      <xdr:row>58</xdr:row>
      <xdr:rowOff>6152</xdr:rowOff>
    </xdr:to>
    <xdr:cxnSp macro="">
      <xdr:nvCxnSpPr>
        <xdr:cNvPr id="356" name="直線コネクタ 355"/>
        <xdr:cNvCxnSpPr/>
      </xdr:nvCxnSpPr>
      <xdr:spPr>
        <a:xfrm flipV="1">
          <a:off x="8750300" y="9918979"/>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148021</xdr:rowOff>
    </xdr:from>
    <xdr:to>
      <xdr:col>45</xdr:col>
      <xdr:colOff>177800</xdr:colOff>
      <xdr:row>58</xdr:row>
      <xdr:rowOff>6152</xdr:rowOff>
    </xdr:to>
    <xdr:cxnSp macro="">
      <xdr:nvCxnSpPr>
        <xdr:cNvPr id="359" name="直線コネクタ 358"/>
        <xdr:cNvCxnSpPr/>
      </xdr:nvCxnSpPr>
      <xdr:spPr>
        <a:xfrm>
          <a:off x="7861300" y="9920671"/>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148021</xdr:rowOff>
    </xdr:from>
    <xdr:to>
      <xdr:col>41</xdr:col>
      <xdr:colOff>50800</xdr:colOff>
      <xdr:row>58</xdr:row>
      <xdr:rowOff>11867</xdr:rowOff>
    </xdr:to>
    <xdr:cxnSp macro="">
      <xdr:nvCxnSpPr>
        <xdr:cNvPr id="362" name="直線コネクタ 361"/>
        <xdr:cNvCxnSpPr/>
      </xdr:nvCxnSpPr>
      <xdr:spPr>
        <a:xfrm flipV="1">
          <a:off x="6972300" y="9920671"/>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125019</xdr:rowOff>
    </xdr:from>
    <xdr:to>
      <xdr:col>55</xdr:col>
      <xdr:colOff>50800</xdr:colOff>
      <xdr:row>58</xdr:row>
      <xdr:rowOff>55169</xdr:rowOff>
    </xdr:to>
    <xdr:sp macro="" textlink="">
      <xdr:nvSpPr>
        <xdr:cNvPr id="372" name="楕円 371"/>
        <xdr:cNvSpPr/>
      </xdr:nvSpPr>
      <xdr:spPr>
        <a:xfrm>
          <a:off x="104267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39946</xdr:rowOff>
    </xdr:from>
    <xdr:ext cx="469744" cy="259045"/>
    <xdr:sp macro="" textlink="">
      <xdr:nvSpPr>
        <xdr:cNvPr id="373" name="農林水産業費該当値テキスト"/>
        <xdr:cNvSpPr txBox="1"/>
      </xdr:nvSpPr>
      <xdr:spPr>
        <a:xfrm>
          <a:off x="10528300" y="98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95529</xdr:rowOff>
    </xdr:from>
    <xdr:to>
      <xdr:col>50</xdr:col>
      <xdr:colOff>165100</xdr:colOff>
      <xdr:row>58</xdr:row>
      <xdr:rowOff>25679</xdr:rowOff>
    </xdr:to>
    <xdr:sp macro="" textlink="">
      <xdr:nvSpPr>
        <xdr:cNvPr id="374" name="楕円 373"/>
        <xdr:cNvSpPr/>
      </xdr:nvSpPr>
      <xdr:spPr>
        <a:xfrm>
          <a:off x="9588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16806</xdr:rowOff>
    </xdr:from>
    <xdr:ext cx="469744" cy="259045"/>
    <xdr:sp macro="" textlink="">
      <xdr:nvSpPr>
        <xdr:cNvPr id="375" name="テキスト ボックス 374"/>
        <xdr:cNvSpPr txBox="1"/>
      </xdr:nvSpPr>
      <xdr:spPr>
        <a:xfrm>
          <a:off x="9404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126802</xdr:rowOff>
    </xdr:from>
    <xdr:to>
      <xdr:col>46</xdr:col>
      <xdr:colOff>38100</xdr:colOff>
      <xdr:row>58</xdr:row>
      <xdr:rowOff>56952</xdr:rowOff>
    </xdr:to>
    <xdr:sp macro="" textlink="">
      <xdr:nvSpPr>
        <xdr:cNvPr id="376" name="楕円 375"/>
        <xdr:cNvSpPr/>
      </xdr:nvSpPr>
      <xdr:spPr>
        <a:xfrm>
          <a:off x="8699500" y="98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48079</xdr:rowOff>
    </xdr:from>
    <xdr:ext cx="469744" cy="259045"/>
    <xdr:sp macro="" textlink="">
      <xdr:nvSpPr>
        <xdr:cNvPr id="377" name="テキスト ボックス 376"/>
        <xdr:cNvSpPr txBox="1"/>
      </xdr:nvSpPr>
      <xdr:spPr>
        <a:xfrm>
          <a:off x="8515428" y="99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97221</xdr:rowOff>
    </xdr:from>
    <xdr:to>
      <xdr:col>41</xdr:col>
      <xdr:colOff>101600</xdr:colOff>
      <xdr:row>58</xdr:row>
      <xdr:rowOff>27371</xdr:rowOff>
    </xdr:to>
    <xdr:sp macro="" textlink="">
      <xdr:nvSpPr>
        <xdr:cNvPr id="378" name="楕円 377"/>
        <xdr:cNvSpPr/>
      </xdr:nvSpPr>
      <xdr:spPr>
        <a:xfrm>
          <a:off x="7810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18498</xdr:rowOff>
    </xdr:from>
    <xdr:ext cx="469744" cy="259045"/>
    <xdr:sp macro="" textlink="">
      <xdr:nvSpPr>
        <xdr:cNvPr id="379" name="テキスト ボックス 378"/>
        <xdr:cNvSpPr txBox="1"/>
      </xdr:nvSpPr>
      <xdr:spPr>
        <a:xfrm>
          <a:off x="7626428" y="99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132517</xdr:rowOff>
    </xdr:from>
    <xdr:to>
      <xdr:col>36</xdr:col>
      <xdr:colOff>165100</xdr:colOff>
      <xdr:row>58</xdr:row>
      <xdr:rowOff>62667</xdr:rowOff>
    </xdr:to>
    <xdr:sp macro="" textlink="">
      <xdr:nvSpPr>
        <xdr:cNvPr id="380" name="楕円 379"/>
        <xdr:cNvSpPr/>
      </xdr:nvSpPr>
      <xdr:spPr>
        <a:xfrm>
          <a:off x="6921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53794</xdr:rowOff>
    </xdr:from>
    <xdr:ext cx="469744" cy="259045"/>
    <xdr:sp macro="" textlink="">
      <xdr:nvSpPr>
        <xdr:cNvPr id="381" name="テキスト ボックス 380"/>
        <xdr:cNvSpPr txBox="1"/>
      </xdr:nvSpPr>
      <xdr:spPr>
        <a:xfrm>
          <a:off x="6737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54204</xdr:rowOff>
    </xdr:from>
    <xdr:to>
      <xdr:col>55</xdr:col>
      <xdr:colOff>0</xdr:colOff>
      <xdr:row>75</xdr:row>
      <xdr:rowOff>51651</xdr:rowOff>
    </xdr:to>
    <xdr:cxnSp macro="">
      <xdr:nvCxnSpPr>
        <xdr:cNvPr id="410" name="直線コネクタ 409"/>
        <xdr:cNvCxnSpPr/>
      </xdr:nvCxnSpPr>
      <xdr:spPr>
        <a:xfrm>
          <a:off x="9639300" y="12741504"/>
          <a:ext cx="8382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1" name="商工費平均値テキスト"/>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54204</xdr:rowOff>
    </xdr:from>
    <xdr:to>
      <xdr:col>50</xdr:col>
      <xdr:colOff>114300</xdr:colOff>
      <xdr:row>76</xdr:row>
      <xdr:rowOff>19265</xdr:rowOff>
    </xdr:to>
    <xdr:cxnSp macro="">
      <xdr:nvCxnSpPr>
        <xdr:cNvPr id="413" name="直線コネクタ 412"/>
        <xdr:cNvCxnSpPr/>
      </xdr:nvCxnSpPr>
      <xdr:spPr>
        <a:xfrm flipV="1">
          <a:off x="8750300" y="12741504"/>
          <a:ext cx="889000" cy="30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5" name="テキスト ボックス 414"/>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10313</xdr:rowOff>
    </xdr:from>
    <xdr:to>
      <xdr:col>45</xdr:col>
      <xdr:colOff>177800</xdr:colOff>
      <xdr:row>76</xdr:row>
      <xdr:rowOff>19265</xdr:rowOff>
    </xdr:to>
    <xdr:cxnSp macro="">
      <xdr:nvCxnSpPr>
        <xdr:cNvPr id="416" name="直線コネクタ 415"/>
        <xdr:cNvCxnSpPr/>
      </xdr:nvCxnSpPr>
      <xdr:spPr>
        <a:xfrm>
          <a:off x="7861300" y="13040513"/>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121200</xdr:rowOff>
    </xdr:from>
    <xdr:ext cx="469744" cy="259045"/>
    <xdr:sp macro="" textlink="">
      <xdr:nvSpPr>
        <xdr:cNvPr id="418" name="テキスト ボックス 417"/>
        <xdr:cNvSpPr txBox="1"/>
      </xdr:nvSpPr>
      <xdr:spPr>
        <a:xfrm>
          <a:off x="8515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10313</xdr:rowOff>
    </xdr:from>
    <xdr:to>
      <xdr:col>41</xdr:col>
      <xdr:colOff>50800</xdr:colOff>
      <xdr:row>76</xdr:row>
      <xdr:rowOff>24524</xdr:rowOff>
    </xdr:to>
    <xdr:cxnSp macro="">
      <xdr:nvCxnSpPr>
        <xdr:cNvPr id="419" name="直線コネクタ 418"/>
        <xdr:cNvCxnSpPr/>
      </xdr:nvCxnSpPr>
      <xdr:spPr>
        <a:xfrm flipV="1">
          <a:off x="6972300" y="13040513"/>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111523</xdr:rowOff>
    </xdr:from>
    <xdr:ext cx="469744" cy="259045"/>
    <xdr:sp macro="" textlink="">
      <xdr:nvSpPr>
        <xdr:cNvPr id="423" name="テキスト ボックス 422"/>
        <xdr:cNvSpPr txBox="1"/>
      </xdr:nvSpPr>
      <xdr:spPr>
        <a:xfrm>
          <a:off x="6737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851</xdr:rowOff>
    </xdr:from>
    <xdr:to>
      <xdr:col>55</xdr:col>
      <xdr:colOff>50800</xdr:colOff>
      <xdr:row>75</xdr:row>
      <xdr:rowOff>102451</xdr:rowOff>
    </xdr:to>
    <xdr:sp macro="" textlink="">
      <xdr:nvSpPr>
        <xdr:cNvPr id="429" name="楕円 428"/>
        <xdr:cNvSpPr/>
      </xdr:nvSpPr>
      <xdr:spPr>
        <a:xfrm>
          <a:off x="104267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23728</xdr:rowOff>
    </xdr:from>
    <xdr:ext cx="534377" cy="259045"/>
    <xdr:sp macro="" textlink="">
      <xdr:nvSpPr>
        <xdr:cNvPr id="430" name="商工費該当値テキスト"/>
        <xdr:cNvSpPr txBox="1"/>
      </xdr:nvSpPr>
      <xdr:spPr>
        <a:xfrm>
          <a:off x="10528300" y="127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3404</xdr:rowOff>
    </xdr:from>
    <xdr:to>
      <xdr:col>50</xdr:col>
      <xdr:colOff>165100</xdr:colOff>
      <xdr:row>74</xdr:row>
      <xdr:rowOff>105004</xdr:rowOff>
    </xdr:to>
    <xdr:sp macro="" textlink="">
      <xdr:nvSpPr>
        <xdr:cNvPr id="431" name="楕円 430"/>
        <xdr:cNvSpPr/>
      </xdr:nvSpPr>
      <xdr:spPr>
        <a:xfrm>
          <a:off x="9588500" y="126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121531</xdr:rowOff>
    </xdr:from>
    <xdr:ext cx="534377" cy="259045"/>
    <xdr:sp macro="" textlink="">
      <xdr:nvSpPr>
        <xdr:cNvPr id="432" name="テキスト ボックス 431"/>
        <xdr:cNvSpPr txBox="1"/>
      </xdr:nvSpPr>
      <xdr:spPr>
        <a:xfrm>
          <a:off x="9372111" y="124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139916</xdr:rowOff>
    </xdr:from>
    <xdr:to>
      <xdr:col>46</xdr:col>
      <xdr:colOff>38100</xdr:colOff>
      <xdr:row>76</xdr:row>
      <xdr:rowOff>70067</xdr:rowOff>
    </xdr:to>
    <xdr:sp macro="" textlink="">
      <xdr:nvSpPr>
        <xdr:cNvPr id="433" name="楕円 432"/>
        <xdr:cNvSpPr/>
      </xdr:nvSpPr>
      <xdr:spPr>
        <a:xfrm>
          <a:off x="8699500" y="1299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86593</xdr:rowOff>
    </xdr:from>
    <xdr:ext cx="534377" cy="259045"/>
    <xdr:sp macro="" textlink="">
      <xdr:nvSpPr>
        <xdr:cNvPr id="434" name="テキスト ボックス 433"/>
        <xdr:cNvSpPr txBox="1"/>
      </xdr:nvSpPr>
      <xdr:spPr>
        <a:xfrm>
          <a:off x="8483111" y="127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130963</xdr:rowOff>
    </xdr:from>
    <xdr:to>
      <xdr:col>41</xdr:col>
      <xdr:colOff>101600</xdr:colOff>
      <xdr:row>76</xdr:row>
      <xdr:rowOff>61113</xdr:rowOff>
    </xdr:to>
    <xdr:sp macro="" textlink="">
      <xdr:nvSpPr>
        <xdr:cNvPr id="435" name="楕円 434"/>
        <xdr:cNvSpPr/>
      </xdr:nvSpPr>
      <xdr:spPr>
        <a:xfrm>
          <a:off x="7810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77640</xdr:rowOff>
    </xdr:from>
    <xdr:ext cx="534377" cy="259045"/>
    <xdr:sp macro="" textlink="">
      <xdr:nvSpPr>
        <xdr:cNvPr id="436" name="テキスト ボックス 435"/>
        <xdr:cNvSpPr txBox="1"/>
      </xdr:nvSpPr>
      <xdr:spPr>
        <a:xfrm>
          <a:off x="7594111" y="12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145174</xdr:rowOff>
    </xdr:from>
    <xdr:to>
      <xdr:col>36</xdr:col>
      <xdr:colOff>165100</xdr:colOff>
      <xdr:row>76</xdr:row>
      <xdr:rowOff>75324</xdr:rowOff>
    </xdr:to>
    <xdr:sp macro="" textlink="">
      <xdr:nvSpPr>
        <xdr:cNvPr id="437" name="楕円 436"/>
        <xdr:cNvSpPr/>
      </xdr:nvSpPr>
      <xdr:spPr>
        <a:xfrm>
          <a:off x="6921500" y="130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91851</xdr:rowOff>
    </xdr:from>
    <xdr:ext cx="534377" cy="259045"/>
    <xdr:sp macro="" textlink="">
      <xdr:nvSpPr>
        <xdr:cNvPr id="438" name="テキスト ボックス 437"/>
        <xdr:cNvSpPr txBox="1"/>
      </xdr:nvSpPr>
      <xdr:spPr>
        <a:xfrm>
          <a:off x="6705111" y="127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155684</xdr:rowOff>
    </xdr:from>
    <xdr:to>
      <xdr:col>55</xdr:col>
      <xdr:colOff>0</xdr:colOff>
      <xdr:row>95</xdr:row>
      <xdr:rowOff>110440</xdr:rowOff>
    </xdr:to>
    <xdr:cxnSp macro="">
      <xdr:nvCxnSpPr>
        <xdr:cNvPr id="468" name="直線コネクタ 467"/>
        <xdr:cNvCxnSpPr/>
      </xdr:nvCxnSpPr>
      <xdr:spPr>
        <a:xfrm>
          <a:off x="9639300" y="16271984"/>
          <a:ext cx="838200" cy="1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9" name="土木費平均値テキスト"/>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155684</xdr:rowOff>
    </xdr:from>
    <xdr:to>
      <xdr:col>50</xdr:col>
      <xdr:colOff>114300</xdr:colOff>
      <xdr:row>95</xdr:row>
      <xdr:rowOff>66624</xdr:rowOff>
    </xdr:to>
    <xdr:cxnSp macro="">
      <xdr:nvCxnSpPr>
        <xdr:cNvPr id="471" name="直線コネクタ 470"/>
        <xdr:cNvCxnSpPr/>
      </xdr:nvCxnSpPr>
      <xdr:spPr>
        <a:xfrm flipV="1">
          <a:off x="8750300" y="16271984"/>
          <a:ext cx="889000" cy="8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3" name="テキスト ボックス 472"/>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94114</xdr:rowOff>
    </xdr:from>
    <xdr:to>
      <xdr:col>45</xdr:col>
      <xdr:colOff>177800</xdr:colOff>
      <xdr:row>95</xdr:row>
      <xdr:rowOff>66624</xdr:rowOff>
    </xdr:to>
    <xdr:cxnSp macro="">
      <xdr:nvCxnSpPr>
        <xdr:cNvPr id="474" name="直線コネクタ 473"/>
        <xdr:cNvCxnSpPr/>
      </xdr:nvCxnSpPr>
      <xdr:spPr>
        <a:xfrm>
          <a:off x="7861300" y="16210414"/>
          <a:ext cx="8890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6" name="テキスト ボックス 475"/>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94114</xdr:rowOff>
    </xdr:from>
    <xdr:to>
      <xdr:col>41</xdr:col>
      <xdr:colOff>50800</xdr:colOff>
      <xdr:row>96</xdr:row>
      <xdr:rowOff>54680</xdr:rowOff>
    </xdr:to>
    <xdr:cxnSp macro="">
      <xdr:nvCxnSpPr>
        <xdr:cNvPr id="477" name="直線コネクタ 476"/>
        <xdr:cNvCxnSpPr/>
      </xdr:nvCxnSpPr>
      <xdr:spPr>
        <a:xfrm flipV="1">
          <a:off x="6972300" y="16210414"/>
          <a:ext cx="8890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9" name="テキスト ボックス 478"/>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1" name="テキスト ボックス 480"/>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59640</xdr:rowOff>
    </xdr:from>
    <xdr:to>
      <xdr:col>55</xdr:col>
      <xdr:colOff>50800</xdr:colOff>
      <xdr:row>95</xdr:row>
      <xdr:rowOff>161240</xdr:rowOff>
    </xdr:to>
    <xdr:sp macro="" textlink="">
      <xdr:nvSpPr>
        <xdr:cNvPr id="487" name="楕円 486"/>
        <xdr:cNvSpPr/>
      </xdr:nvSpPr>
      <xdr:spPr>
        <a:xfrm>
          <a:off x="10426700" y="163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82517</xdr:rowOff>
    </xdr:from>
    <xdr:ext cx="534377" cy="259045"/>
    <xdr:sp macro="" textlink="">
      <xdr:nvSpPr>
        <xdr:cNvPr id="488" name="土木費該当値テキスト"/>
        <xdr:cNvSpPr txBox="1"/>
      </xdr:nvSpPr>
      <xdr:spPr>
        <a:xfrm>
          <a:off x="10528300" y="1619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104884</xdr:rowOff>
    </xdr:from>
    <xdr:to>
      <xdr:col>50</xdr:col>
      <xdr:colOff>165100</xdr:colOff>
      <xdr:row>95</xdr:row>
      <xdr:rowOff>35034</xdr:rowOff>
    </xdr:to>
    <xdr:sp macro="" textlink="">
      <xdr:nvSpPr>
        <xdr:cNvPr id="489" name="楕円 488"/>
        <xdr:cNvSpPr/>
      </xdr:nvSpPr>
      <xdr:spPr>
        <a:xfrm>
          <a:off x="9588500" y="162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51561</xdr:rowOff>
    </xdr:from>
    <xdr:ext cx="534377" cy="259045"/>
    <xdr:sp macro="" textlink="">
      <xdr:nvSpPr>
        <xdr:cNvPr id="490" name="テキスト ボックス 489"/>
        <xdr:cNvSpPr txBox="1"/>
      </xdr:nvSpPr>
      <xdr:spPr>
        <a:xfrm>
          <a:off x="9372111" y="1599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15824</xdr:rowOff>
    </xdr:from>
    <xdr:to>
      <xdr:col>46</xdr:col>
      <xdr:colOff>38100</xdr:colOff>
      <xdr:row>95</xdr:row>
      <xdr:rowOff>117424</xdr:rowOff>
    </xdr:to>
    <xdr:sp macro="" textlink="">
      <xdr:nvSpPr>
        <xdr:cNvPr id="491" name="楕円 490"/>
        <xdr:cNvSpPr/>
      </xdr:nvSpPr>
      <xdr:spPr>
        <a:xfrm>
          <a:off x="8699500" y="1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133951</xdr:rowOff>
    </xdr:from>
    <xdr:ext cx="534377" cy="259045"/>
    <xdr:sp macro="" textlink="">
      <xdr:nvSpPr>
        <xdr:cNvPr id="492" name="テキスト ボックス 491"/>
        <xdr:cNvSpPr txBox="1"/>
      </xdr:nvSpPr>
      <xdr:spPr>
        <a:xfrm>
          <a:off x="8483111" y="160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43314</xdr:rowOff>
    </xdr:from>
    <xdr:to>
      <xdr:col>41</xdr:col>
      <xdr:colOff>101600</xdr:colOff>
      <xdr:row>94</xdr:row>
      <xdr:rowOff>144914</xdr:rowOff>
    </xdr:to>
    <xdr:sp macro="" textlink="">
      <xdr:nvSpPr>
        <xdr:cNvPr id="493" name="楕円 492"/>
        <xdr:cNvSpPr/>
      </xdr:nvSpPr>
      <xdr:spPr>
        <a:xfrm>
          <a:off x="7810500" y="161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161441</xdr:rowOff>
    </xdr:from>
    <xdr:ext cx="534377" cy="259045"/>
    <xdr:sp macro="" textlink="">
      <xdr:nvSpPr>
        <xdr:cNvPr id="494" name="テキスト ボックス 493"/>
        <xdr:cNvSpPr txBox="1"/>
      </xdr:nvSpPr>
      <xdr:spPr>
        <a:xfrm>
          <a:off x="7594111" y="159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3880</xdr:rowOff>
    </xdr:from>
    <xdr:to>
      <xdr:col>36</xdr:col>
      <xdr:colOff>165100</xdr:colOff>
      <xdr:row>96</xdr:row>
      <xdr:rowOff>105480</xdr:rowOff>
    </xdr:to>
    <xdr:sp macro="" textlink="">
      <xdr:nvSpPr>
        <xdr:cNvPr id="495" name="楕円 494"/>
        <xdr:cNvSpPr/>
      </xdr:nvSpPr>
      <xdr:spPr>
        <a:xfrm>
          <a:off x="6921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122007</xdr:rowOff>
    </xdr:from>
    <xdr:ext cx="534377" cy="259045"/>
    <xdr:sp macro="" textlink="">
      <xdr:nvSpPr>
        <xdr:cNvPr id="496" name="テキスト ボックス 495"/>
        <xdr:cNvSpPr txBox="1"/>
      </xdr:nvSpPr>
      <xdr:spPr>
        <a:xfrm>
          <a:off x="6705111" y="162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170561</xdr:rowOff>
    </xdr:from>
    <xdr:to>
      <xdr:col>85</xdr:col>
      <xdr:colOff>127000</xdr:colOff>
      <xdr:row>34</xdr:row>
      <xdr:rowOff>133223</xdr:rowOff>
    </xdr:to>
    <xdr:cxnSp macro="">
      <xdr:nvCxnSpPr>
        <xdr:cNvPr id="526" name="直線コネクタ 525"/>
        <xdr:cNvCxnSpPr/>
      </xdr:nvCxnSpPr>
      <xdr:spPr>
        <a:xfrm flipV="1">
          <a:off x="15481300" y="5656961"/>
          <a:ext cx="8382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7" name="消防費平均値テキスト"/>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133223</xdr:rowOff>
    </xdr:from>
    <xdr:to>
      <xdr:col>81</xdr:col>
      <xdr:colOff>50800</xdr:colOff>
      <xdr:row>35</xdr:row>
      <xdr:rowOff>124587</xdr:rowOff>
    </xdr:to>
    <xdr:cxnSp macro="">
      <xdr:nvCxnSpPr>
        <xdr:cNvPr id="529" name="直線コネクタ 528"/>
        <xdr:cNvCxnSpPr/>
      </xdr:nvCxnSpPr>
      <xdr:spPr>
        <a:xfrm flipV="1">
          <a:off x="14592300" y="5962523"/>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1" name="テキスト ボックス 530"/>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124587</xdr:rowOff>
    </xdr:from>
    <xdr:to>
      <xdr:col>76</xdr:col>
      <xdr:colOff>114300</xdr:colOff>
      <xdr:row>36</xdr:row>
      <xdr:rowOff>8636</xdr:rowOff>
    </xdr:to>
    <xdr:cxnSp macro="">
      <xdr:nvCxnSpPr>
        <xdr:cNvPr id="532" name="直線コネクタ 531"/>
        <xdr:cNvCxnSpPr/>
      </xdr:nvCxnSpPr>
      <xdr:spPr>
        <a:xfrm flipV="1">
          <a:off x="13703300" y="6125337"/>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4" name="テキスト ボックス 533"/>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8636</xdr:rowOff>
    </xdr:from>
    <xdr:to>
      <xdr:col>71</xdr:col>
      <xdr:colOff>177800</xdr:colOff>
      <xdr:row>36</xdr:row>
      <xdr:rowOff>42672</xdr:rowOff>
    </xdr:to>
    <xdr:cxnSp macro="">
      <xdr:nvCxnSpPr>
        <xdr:cNvPr id="535" name="直線コネクタ 534"/>
        <xdr:cNvCxnSpPr/>
      </xdr:nvCxnSpPr>
      <xdr:spPr>
        <a:xfrm flipV="1">
          <a:off x="12814300" y="6180836"/>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7" name="テキスト ボックス 536"/>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9" name="テキスト ボックス 538"/>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119761</xdr:rowOff>
    </xdr:from>
    <xdr:to>
      <xdr:col>85</xdr:col>
      <xdr:colOff>177800</xdr:colOff>
      <xdr:row>33</xdr:row>
      <xdr:rowOff>49911</xdr:rowOff>
    </xdr:to>
    <xdr:sp macro="" textlink="">
      <xdr:nvSpPr>
        <xdr:cNvPr id="545" name="楕円 544"/>
        <xdr:cNvSpPr/>
      </xdr:nvSpPr>
      <xdr:spPr>
        <a:xfrm>
          <a:off x="16268700" y="56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142638</xdr:rowOff>
    </xdr:from>
    <xdr:ext cx="534377" cy="259045"/>
    <xdr:sp macro="" textlink="">
      <xdr:nvSpPr>
        <xdr:cNvPr id="546" name="消防費該当値テキスト"/>
        <xdr:cNvSpPr txBox="1"/>
      </xdr:nvSpPr>
      <xdr:spPr>
        <a:xfrm>
          <a:off x="16370300" y="545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82423</xdr:rowOff>
    </xdr:from>
    <xdr:to>
      <xdr:col>81</xdr:col>
      <xdr:colOff>101600</xdr:colOff>
      <xdr:row>35</xdr:row>
      <xdr:rowOff>12573</xdr:rowOff>
    </xdr:to>
    <xdr:sp macro="" textlink="">
      <xdr:nvSpPr>
        <xdr:cNvPr id="547" name="楕円 546"/>
        <xdr:cNvSpPr/>
      </xdr:nvSpPr>
      <xdr:spPr>
        <a:xfrm>
          <a:off x="15430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29100</xdr:rowOff>
    </xdr:from>
    <xdr:ext cx="534377" cy="259045"/>
    <xdr:sp macro="" textlink="">
      <xdr:nvSpPr>
        <xdr:cNvPr id="548" name="テキスト ボックス 547"/>
        <xdr:cNvSpPr txBox="1"/>
      </xdr:nvSpPr>
      <xdr:spPr>
        <a:xfrm>
          <a:off x="15214111" y="5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73787</xdr:rowOff>
    </xdr:from>
    <xdr:to>
      <xdr:col>76</xdr:col>
      <xdr:colOff>165100</xdr:colOff>
      <xdr:row>36</xdr:row>
      <xdr:rowOff>3937</xdr:rowOff>
    </xdr:to>
    <xdr:sp macro="" textlink="">
      <xdr:nvSpPr>
        <xdr:cNvPr id="549" name="楕円 548"/>
        <xdr:cNvSpPr/>
      </xdr:nvSpPr>
      <xdr:spPr>
        <a:xfrm>
          <a:off x="14541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20464</xdr:rowOff>
    </xdr:from>
    <xdr:ext cx="534377" cy="259045"/>
    <xdr:sp macro="" textlink="">
      <xdr:nvSpPr>
        <xdr:cNvPr id="550" name="テキスト ボックス 549"/>
        <xdr:cNvSpPr txBox="1"/>
      </xdr:nvSpPr>
      <xdr:spPr>
        <a:xfrm>
          <a:off x="14325111" y="58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129286</xdr:rowOff>
    </xdr:from>
    <xdr:to>
      <xdr:col>72</xdr:col>
      <xdr:colOff>38100</xdr:colOff>
      <xdr:row>36</xdr:row>
      <xdr:rowOff>59436</xdr:rowOff>
    </xdr:to>
    <xdr:sp macro="" textlink="">
      <xdr:nvSpPr>
        <xdr:cNvPr id="551" name="楕円 550"/>
        <xdr:cNvSpPr/>
      </xdr:nvSpPr>
      <xdr:spPr>
        <a:xfrm>
          <a:off x="13652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75963</xdr:rowOff>
    </xdr:from>
    <xdr:ext cx="534377" cy="259045"/>
    <xdr:sp macro="" textlink="">
      <xdr:nvSpPr>
        <xdr:cNvPr id="552" name="テキスト ボックス 551"/>
        <xdr:cNvSpPr txBox="1"/>
      </xdr:nvSpPr>
      <xdr:spPr>
        <a:xfrm>
          <a:off x="13436111" y="59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163322</xdr:rowOff>
    </xdr:from>
    <xdr:to>
      <xdr:col>67</xdr:col>
      <xdr:colOff>101600</xdr:colOff>
      <xdr:row>36</xdr:row>
      <xdr:rowOff>93472</xdr:rowOff>
    </xdr:to>
    <xdr:sp macro="" textlink="">
      <xdr:nvSpPr>
        <xdr:cNvPr id="553" name="楕円 552"/>
        <xdr:cNvSpPr/>
      </xdr:nvSpPr>
      <xdr:spPr>
        <a:xfrm>
          <a:off x="127635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109999</xdr:rowOff>
    </xdr:from>
    <xdr:ext cx="534377" cy="259045"/>
    <xdr:sp macro="" textlink="">
      <xdr:nvSpPr>
        <xdr:cNvPr id="554" name="テキスト ボックス 553"/>
        <xdr:cNvSpPr txBox="1"/>
      </xdr:nvSpPr>
      <xdr:spPr>
        <a:xfrm>
          <a:off x="12547111" y="59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126121</xdr:rowOff>
    </xdr:from>
    <xdr:to>
      <xdr:col>85</xdr:col>
      <xdr:colOff>127000</xdr:colOff>
      <xdr:row>56</xdr:row>
      <xdr:rowOff>16028</xdr:rowOff>
    </xdr:to>
    <xdr:cxnSp macro="">
      <xdr:nvCxnSpPr>
        <xdr:cNvPr id="582" name="直線コネクタ 581"/>
        <xdr:cNvCxnSpPr/>
      </xdr:nvCxnSpPr>
      <xdr:spPr>
        <a:xfrm>
          <a:off x="15481300" y="9212971"/>
          <a:ext cx="838200" cy="40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3" name="教育費平均値テキスト"/>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126121</xdr:rowOff>
    </xdr:from>
    <xdr:to>
      <xdr:col>81</xdr:col>
      <xdr:colOff>50800</xdr:colOff>
      <xdr:row>54</xdr:row>
      <xdr:rowOff>136316</xdr:rowOff>
    </xdr:to>
    <xdr:cxnSp macro="">
      <xdr:nvCxnSpPr>
        <xdr:cNvPr id="585" name="直線コネクタ 584"/>
        <xdr:cNvCxnSpPr/>
      </xdr:nvCxnSpPr>
      <xdr:spPr>
        <a:xfrm flipV="1">
          <a:off x="14592300" y="9212971"/>
          <a:ext cx="8890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148069</xdr:rowOff>
    </xdr:from>
    <xdr:ext cx="534377" cy="259045"/>
    <xdr:sp macro="" textlink="">
      <xdr:nvSpPr>
        <xdr:cNvPr id="587" name="テキスト ボックス 586"/>
        <xdr:cNvSpPr txBox="1"/>
      </xdr:nvSpPr>
      <xdr:spPr>
        <a:xfrm>
          <a:off x="15214111" y="94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136316</xdr:rowOff>
    </xdr:from>
    <xdr:to>
      <xdr:col>76</xdr:col>
      <xdr:colOff>114300</xdr:colOff>
      <xdr:row>55</xdr:row>
      <xdr:rowOff>95214</xdr:rowOff>
    </xdr:to>
    <xdr:cxnSp macro="">
      <xdr:nvCxnSpPr>
        <xdr:cNvPr id="588" name="直線コネクタ 587"/>
        <xdr:cNvCxnSpPr/>
      </xdr:nvCxnSpPr>
      <xdr:spPr>
        <a:xfrm flipV="1">
          <a:off x="13703300" y="9394616"/>
          <a:ext cx="889000" cy="1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104498</xdr:rowOff>
    </xdr:from>
    <xdr:ext cx="534377" cy="259045"/>
    <xdr:sp macro="" textlink="">
      <xdr:nvSpPr>
        <xdr:cNvPr id="590" name="テキスト ボックス 589"/>
        <xdr:cNvSpPr txBox="1"/>
      </xdr:nvSpPr>
      <xdr:spPr>
        <a:xfrm>
          <a:off x="14325111" y="95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95214</xdr:rowOff>
    </xdr:from>
    <xdr:to>
      <xdr:col>71</xdr:col>
      <xdr:colOff>177800</xdr:colOff>
      <xdr:row>56</xdr:row>
      <xdr:rowOff>131745</xdr:rowOff>
    </xdr:to>
    <xdr:cxnSp macro="">
      <xdr:nvCxnSpPr>
        <xdr:cNvPr id="591" name="直線コネクタ 590"/>
        <xdr:cNvCxnSpPr/>
      </xdr:nvCxnSpPr>
      <xdr:spPr>
        <a:xfrm flipV="1">
          <a:off x="12814300" y="9524964"/>
          <a:ext cx="889000" cy="2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49496</xdr:rowOff>
    </xdr:from>
    <xdr:ext cx="534377" cy="259045"/>
    <xdr:sp macro="" textlink="">
      <xdr:nvSpPr>
        <xdr:cNvPr id="593" name="テキスト ボックス 592"/>
        <xdr:cNvSpPr txBox="1"/>
      </xdr:nvSpPr>
      <xdr:spPr>
        <a:xfrm>
          <a:off x="13436111"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136678</xdr:rowOff>
    </xdr:from>
    <xdr:to>
      <xdr:col>85</xdr:col>
      <xdr:colOff>177800</xdr:colOff>
      <xdr:row>56</xdr:row>
      <xdr:rowOff>66828</xdr:rowOff>
    </xdr:to>
    <xdr:sp macro="" textlink="">
      <xdr:nvSpPr>
        <xdr:cNvPr id="601" name="楕円 600"/>
        <xdr:cNvSpPr/>
      </xdr:nvSpPr>
      <xdr:spPr>
        <a:xfrm>
          <a:off x="16268700" y="95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115105</xdr:rowOff>
    </xdr:from>
    <xdr:ext cx="534377" cy="259045"/>
    <xdr:sp macro="" textlink="">
      <xdr:nvSpPr>
        <xdr:cNvPr id="602" name="教育費該当値テキスト"/>
        <xdr:cNvSpPr txBox="1"/>
      </xdr:nvSpPr>
      <xdr:spPr>
        <a:xfrm>
          <a:off x="16370300" y="95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75321</xdr:rowOff>
    </xdr:from>
    <xdr:to>
      <xdr:col>81</xdr:col>
      <xdr:colOff>101600</xdr:colOff>
      <xdr:row>54</xdr:row>
      <xdr:rowOff>5471</xdr:rowOff>
    </xdr:to>
    <xdr:sp macro="" textlink="">
      <xdr:nvSpPr>
        <xdr:cNvPr id="603" name="楕円 602"/>
        <xdr:cNvSpPr/>
      </xdr:nvSpPr>
      <xdr:spPr>
        <a:xfrm>
          <a:off x="15430500" y="91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21998</xdr:rowOff>
    </xdr:from>
    <xdr:ext cx="534377" cy="259045"/>
    <xdr:sp macro="" textlink="">
      <xdr:nvSpPr>
        <xdr:cNvPr id="604" name="テキスト ボックス 603"/>
        <xdr:cNvSpPr txBox="1"/>
      </xdr:nvSpPr>
      <xdr:spPr>
        <a:xfrm>
          <a:off x="15214111" y="89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85516</xdr:rowOff>
    </xdr:from>
    <xdr:to>
      <xdr:col>76</xdr:col>
      <xdr:colOff>165100</xdr:colOff>
      <xdr:row>55</xdr:row>
      <xdr:rowOff>15666</xdr:rowOff>
    </xdr:to>
    <xdr:sp macro="" textlink="">
      <xdr:nvSpPr>
        <xdr:cNvPr id="605" name="楕円 604"/>
        <xdr:cNvSpPr/>
      </xdr:nvSpPr>
      <xdr:spPr>
        <a:xfrm>
          <a:off x="14541500" y="93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32193</xdr:rowOff>
    </xdr:from>
    <xdr:ext cx="534377" cy="259045"/>
    <xdr:sp macro="" textlink="">
      <xdr:nvSpPr>
        <xdr:cNvPr id="606" name="テキスト ボックス 605"/>
        <xdr:cNvSpPr txBox="1"/>
      </xdr:nvSpPr>
      <xdr:spPr>
        <a:xfrm>
          <a:off x="14325111" y="91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44414</xdr:rowOff>
    </xdr:from>
    <xdr:to>
      <xdr:col>72</xdr:col>
      <xdr:colOff>38100</xdr:colOff>
      <xdr:row>55</xdr:row>
      <xdr:rowOff>146014</xdr:rowOff>
    </xdr:to>
    <xdr:sp macro="" textlink="">
      <xdr:nvSpPr>
        <xdr:cNvPr id="607" name="楕円 606"/>
        <xdr:cNvSpPr/>
      </xdr:nvSpPr>
      <xdr:spPr>
        <a:xfrm>
          <a:off x="13652500" y="94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162541</xdr:rowOff>
    </xdr:from>
    <xdr:ext cx="534377" cy="259045"/>
    <xdr:sp macro="" textlink="">
      <xdr:nvSpPr>
        <xdr:cNvPr id="608" name="テキスト ボックス 607"/>
        <xdr:cNvSpPr txBox="1"/>
      </xdr:nvSpPr>
      <xdr:spPr>
        <a:xfrm>
          <a:off x="13436111" y="924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80945</xdr:rowOff>
    </xdr:from>
    <xdr:to>
      <xdr:col>67</xdr:col>
      <xdr:colOff>101600</xdr:colOff>
      <xdr:row>57</xdr:row>
      <xdr:rowOff>11095</xdr:rowOff>
    </xdr:to>
    <xdr:sp macro="" textlink="">
      <xdr:nvSpPr>
        <xdr:cNvPr id="609" name="楕円 608"/>
        <xdr:cNvSpPr/>
      </xdr:nvSpPr>
      <xdr:spPr>
        <a:xfrm>
          <a:off x="12763500" y="96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2222</xdr:rowOff>
    </xdr:from>
    <xdr:ext cx="534377" cy="259045"/>
    <xdr:sp macro="" textlink="">
      <xdr:nvSpPr>
        <xdr:cNvPr id="610" name="テキスト ボックス 609"/>
        <xdr:cNvSpPr txBox="1"/>
      </xdr:nvSpPr>
      <xdr:spPr>
        <a:xfrm>
          <a:off x="12547111" y="97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0" name="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1" name="テキスト ボックス 660"/>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5" name="テキスト ボックス 66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149988</xdr:rowOff>
    </xdr:from>
    <xdr:to>
      <xdr:col>85</xdr:col>
      <xdr:colOff>127000</xdr:colOff>
      <xdr:row>98</xdr:row>
      <xdr:rowOff>8917</xdr:rowOff>
    </xdr:to>
    <xdr:cxnSp macro="">
      <xdr:nvCxnSpPr>
        <xdr:cNvPr id="693" name="直線コネクタ 692"/>
        <xdr:cNvCxnSpPr/>
      </xdr:nvCxnSpPr>
      <xdr:spPr>
        <a:xfrm flipV="1">
          <a:off x="15481300" y="16780638"/>
          <a:ext cx="8382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156845</xdr:rowOff>
    </xdr:from>
    <xdr:to>
      <xdr:col>81</xdr:col>
      <xdr:colOff>50800</xdr:colOff>
      <xdr:row>98</xdr:row>
      <xdr:rowOff>8917</xdr:rowOff>
    </xdr:to>
    <xdr:cxnSp macro="">
      <xdr:nvCxnSpPr>
        <xdr:cNvPr id="696" name="直線コネクタ 695"/>
        <xdr:cNvCxnSpPr/>
      </xdr:nvCxnSpPr>
      <xdr:spPr>
        <a:xfrm>
          <a:off x="14592300" y="16787495"/>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156845</xdr:rowOff>
    </xdr:from>
    <xdr:to>
      <xdr:col>76</xdr:col>
      <xdr:colOff>114300</xdr:colOff>
      <xdr:row>97</xdr:row>
      <xdr:rowOff>170332</xdr:rowOff>
    </xdr:to>
    <xdr:cxnSp macro="">
      <xdr:nvCxnSpPr>
        <xdr:cNvPr id="699" name="直線コネクタ 698"/>
        <xdr:cNvCxnSpPr/>
      </xdr:nvCxnSpPr>
      <xdr:spPr>
        <a:xfrm flipV="1">
          <a:off x="13703300" y="167874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154445</xdr:rowOff>
    </xdr:from>
    <xdr:to>
      <xdr:col>71</xdr:col>
      <xdr:colOff>177800</xdr:colOff>
      <xdr:row>97</xdr:row>
      <xdr:rowOff>170332</xdr:rowOff>
    </xdr:to>
    <xdr:cxnSp macro="">
      <xdr:nvCxnSpPr>
        <xdr:cNvPr id="702" name="直線コネクタ 701"/>
        <xdr:cNvCxnSpPr/>
      </xdr:nvCxnSpPr>
      <xdr:spPr>
        <a:xfrm>
          <a:off x="12814300" y="1678509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99188</xdr:rowOff>
    </xdr:from>
    <xdr:to>
      <xdr:col>85</xdr:col>
      <xdr:colOff>177800</xdr:colOff>
      <xdr:row>98</xdr:row>
      <xdr:rowOff>29338</xdr:rowOff>
    </xdr:to>
    <xdr:sp macro="" textlink="">
      <xdr:nvSpPr>
        <xdr:cNvPr id="712" name="楕円 711"/>
        <xdr:cNvSpPr/>
      </xdr:nvSpPr>
      <xdr:spPr>
        <a:xfrm>
          <a:off x="16268700" y="167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77615</xdr:rowOff>
    </xdr:from>
    <xdr:ext cx="534377" cy="259045"/>
    <xdr:sp macro="" textlink="">
      <xdr:nvSpPr>
        <xdr:cNvPr id="713" name="公債費該当値テキスト"/>
        <xdr:cNvSpPr txBox="1"/>
      </xdr:nvSpPr>
      <xdr:spPr>
        <a:xfrm>
          <a:off x="16370300"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129567</xdr:rowOff>
    </xdr:from>
    <xdr:to>
      <xdr:col>81</xdr:col>
      <xdr:colOff>101600</xdr:colOff>
      <xdr:row>98</xdr:row>
      <xdr:rowOff>59717</xdr:rowOff>
    </xdr:to>
    <xdr:sp macro="" textlink="">
      <xdr:nvSpPr>
        <xdr:cNvPr id="714" name="楕円 713"/>
        <xdr:cNvSpPr/>
      </xdr:nvSpPr>
      <xdr:spPr>
        <a:xfrm>
          <a:off x="15430500" y="16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50844</xdr:rowOff>
    </xdr:from>
    <xdr:ext cx="534377" cy="259045"/>
    <xdr:sp macro="" textlink="">
      <xdr:nvSpPr>
        <xdr:cNvPr id="715" name="テキスト ボックス 714"/>
        <xdr:cNvSpPr txBox="1"/>
      </xdr:nvSpPr>
      <xdr:spPr>
        <a:xfrm>
          <a:off x="15214111" y="16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106045</xdr:rowOff>
    </xdr:from>
    <xdr:to>
      <xdr:col>76</xdr:col>
      <xdr:colOff>165100</xdr:colOff>
      <xdr:row>98</xdr:row>
      <xdr:rowOff>36195</xdr:rowOff>
    </xdr:to>
    <xdr:sp macro="" textlink="">
      <xdr:nvSpPr>
        <xdr:cNvPr id="716" name="楕円 715"/>
        <xdr:cNvSpPr/>
      </xdr:nvSpPr>
      <xdr:spPr>
        <a:xfrm>
          <a:off x="14541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27322</xdr:rowOff>
    </xdr:from>
    <xdr:ext cx="534377" cy="259045"/>
    <xdr:sp macro="" textlink="">
      <xdr:nvSpPr>
        <xdr:cNvPr id="717" name="テキスト ボックス 716"/>
        <xdr:cNvSpPr txBox="1"/>
      </xdr:nvSpPr>
      <xdr:spPr>
        <a:xfrm>
          <a:off x="14325111" y="1682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119532</xdr:rowOff>
    </xdr:from>
    <xdr:to>
      <xdr:col>72</xdr:col>
      <xdr:colOff>38100</xdr:colOff>
      <xdr:row>98</xdr:row>
      <xdr:rowOff>49682</xdr:rowOff>
    </xdr:to>
    <xdr:sp macro="" textlink="">
      <xdr:nvSpPr>
        <xdr:cNvPr id="718" name="楕円 717"/>
        <xdr:cNvSpPr/>
      </xdr:nvSpPr>
      <xdr:spPr>
        <a:xfrm>
          <a:off x="13652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40809</xdr:rowOff>
    </xdr:from>
    <xdr:ext cx="534377" cy="259045"/>
    <xdr:sp macro="" textlink="">
      <xdr:nvSpPr>
        <xdr:cNvPr id="719" name="テキスト ボックス 718"/>
        <xdr:cNvSpPr txBox="1"/>
      </xdr:nvSpPr>
      <xdr:spPr>
        <a:xfrm>
          <a:off x="13436111" y="168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103645</xdr:rowOff>
    </xdr:from>
    <xdr:to>
      <xdr:col>67</xdr:col>
      <xdr:colOff>101600</xdr:colOff>
      <xdr:row>98</xdr:row>
      <xdr:rowOff>33795</xdr:rowOff>
    </xdr:to>
    <xdr:sp macro="" textlink="">
      <xdr:nvSpPr>
        <xdr:cNvPr id="720" name="楕円 719"/>
        <xdr:cNvSpPr/>
      </xdr:nvSpPr>
      <xdr:spPr>
        <a:xfrm>
          <a:off x="12763500" y="16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24922</xdr:rowOff>
    </xdr:from>
    <xdr:ext cx="534377" cy="259045"/>
    <xdr:sp macro="" textlink="">
      <xdr:nvSpPr>
        <xdr:cNvPr id="721" name="テキスト ボックス 720"/>
        <xdr:cNvSpPr txBox="1"/>
      </xdr:nvSpPr>
      <xdr:spPr>
        <a:xfrm>
          <a:off x="12547111" y="16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・総務費については、令和２年度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特別定額給付金給付事業費により大幅な増額となっている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が、令和３年度は令和元年度以前の水準に戻っている。近年は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類似団体よりも高い水準にあるが、ここ数年好調であった市内企業の法人市民税を原資として財政調整基金積立金及び庁舎建</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設等基金積立金の積立てを行っていたことが主な理由である。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消防費については、南毛利分署及び相川分署新設事業費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（継続費）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が増額となったことから、令和３年度は例年に比べ高い水準となっている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・民生費については、子育て世帯への臨時特別給付金給付事業費や住民税非課税世帯等に対する臨時特別給付金給付事業費等を給付したことにより大幅な増となっている。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・衛生費については、令和元年度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市立病院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出資したことに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、令和２年度は一般廃棄物処理施設建設基金の積立てを行ったことによ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り、令和３年度は新型コロナウイルスワクチン接種関連事業費が計上されたことにより、例年よりも高い水準で推移している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・土木費については、社会資本整備に関する事業（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街路整備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公園緑地整備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等）を進めているため、近年は類似団体と比較して高い水準となっている。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前年度と比較して実質収支比率は、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ポイントの増となった。これは、分母である標準財政規模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が大幅に減少し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、分子となる実質収支の額が増加したことによるものである。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実質単年度収支比率については、単年度収支が令和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したことに加え、基金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が前年度より大幅に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一般会計については、分子である実質収支が増加したため、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病院事業会計については、令和元年度に市の一般会計から約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億円の出資を受け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経営安定化を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令和２年度に新型コロナウイルス感染症対応により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改善が見られ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たが、令和３年度は入院患者及び外来患者並びに入院単価の増に伴う収益の増により、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介護保険事業については、実質収支が減少した影響により、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公共下水道事業会計については、前払金の増加などにより分子である資金余剰額が増加したほか、分母である標準財政規模が減少した影響により、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子の要因としては、公債費において公営企業会計（病院分）への償還財源は減じているものの、一般会計及び公共用地特会の元利償還金及び公営企業（下水道分）への償還財源は増加しているため、元利償還金等は約</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億円の増となった。</a:t>
          </a:r>
        </a:p>
        <a:p>
          <a:r>
            <a:rPr kumimoji="1" lang="ja-JP" altLang="en-US" sz="1300">
              <a:latin typeface="ＭＳ ゴシック" pitchFamily="49" charset="-128"/>
              <a:ea typeface="ＭＳ ゴシック" pitchFamily="49" charset="-128"/>
            </a:rPr>
            <a:t>　また、公債費を軽減する特定財源等については、臨時財政対策債、公害防止事業債等の減により基準財政需要額算入公債費が減じた一方、用地国債取得用地売払収入等が増となったが、分子全体として約</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年度に発行しており、発行額の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分１を毎年度の減債基金積立金積立相当額としている。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分子の要因のうち将来負担分については、普通会計及び公営企業債繰入額の地方債現在高が増加し、環境施設組合の償還額への負担金も増となった。退職手当負担見込み額は、職員数の減により減少した。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一方、将来負担を軽減する特定財源等については、庁舎整備基金、</a:t>
          </a:r>
          <a:r>
            <a:rPr kumimoji="1" lang="zh-TW"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増加し、充当可能特定歳入についても、都市計画事業に係る地方債の現在高等の増加に伴う都市計画税充当見込額の増により増加した。基準財政需要算入額については、下水に係る算入額が増加したものの、臨財債などの公債費が減少した効果が上回り減少した。分子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や一般廃棄物処理施設の建設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大規模な支出が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予定されていることから、計画的に活用していく。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から名称変更）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：市庁舎の建設又は改修に必要な経費に充てるため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・一般廃棄物処理施設建設基金：一般廃棄物処理施設建設に必要な経費に充てるため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・社会福祉基金：社会福祉の向上を図るため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・みどりの基金：緑の保全及び緑化の推進を図るため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・久保奨学金基金：経済的な理由により修学等が困難な者に対し奨学金を支給するため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：市庁舎の建設に向けて、約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：一般廃棄物処理施設建設に向けて、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庁舎整備基金及び一般廃棄物処理施設建設基金については、資金需要のタイミングを計りながら計画的に運用をしていく。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他の特定目的基金については、寄附による積み立てや今後の都市基盤整備など必要な場合には積み立てを行っていく。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億円を取り崩した結果、年度末残高は前年度と比較して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微増するにとどまった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については前年度の約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億円から大幅な減となったが、この理由として、法人市民税の上振れ分が前年度と比べて減少したほか、庁舎整備基金への積立額を約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億円増やしたことがあげられる。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取崩額の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億円については、法人市民税還付準備分としての約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円、ふるさと納税寄附金の事業等充当分としての約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104596817</v>
      </c>
      <c r="BO4" s="453"/>
      <c r="BP4" s="453"/>
      <c r="BQ4" s="453"/>
      <c r="BR4" s="453"/>
      <c r="BS4" s="453"/>
      <c r="BT4" s="453"/>
      <c r="BU4" s="454"/>
      <c r="BV4" s="452">
        <v>125260693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11.4</v>
      </c>
      <c r="CU4" s="593"/>
      <c r="CV4" s="593"/>
      <c r="CW4" s="593"/>
      <c r="CX4" s="593"/>
      <c r="CY4" s="593"/>
      <c r="CZ4" s="593"/>
      <c r="DA4" s="594"/>
      <c r="DB4" s="592">
        <v>9.1</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98719102</v>
      </c>
      <c r="BO5" s="424"/>
      <c r="BP5" s="424"/>
      <c r="BQ5" s="424"/>
      <c r="BR5" s="424"/>
      <c r="BS5" s="424"/>
      <c r="BT5" s="424"/>
      <c r="BU5" s="425"/>
      <c r="BV5" s="423">
        <v>119825190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90.8</v>
      </c>
      <c r="CU5" s="421"/>
      <c r="CV5" s="421"/>
      <c r="CW5" s="421"/>
      <c r="CX5" s="421"/>
      <c r="CY5" s="421"/>
      <c r="CZ5" s="421"/>
      <c r="DA5" s="422"/>
      <c r="DB5" s="420">
        <v>83.5</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5877715</v>
      </c>
      <c r="BO6" s="424"/>
      <c r="BP6" s="424"/>
      <c r="BQ6" s="424"/>
      <c r="BR6" s="424"/>
      <c r="BS6" s="424"/>
      <c r="BT6" s="424"/>
      <c r="BU6" s="425"/>
      <c r="BV6" s="423">
        <v>5435503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90.8</v>
      </c>
      <c r="CU6" s="567"/>
      <c r="CV6" s="567"/>
      <c r="CW6" s="567"/>
      <c r="CX6" s="567"/>
      <c r="CY6" s="567"/>
      <c r="CZ6" s="567"/>
      <c r="DA6" s="568"/>
      <c r="DB6" s="566">
        <v>83.5</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312880</v>
      </c>
      <c r="BO7" s="424"/>
      <c r="BP7" s="424"/>
      <c r="BQ7" s="424"/>
      <c r="BR7" s="424"/>
      <c r="BS7" s="424"/>
      <c r="BT7" s="424"/>
      <c r="BU7" s="425"/>
      <c r="BV7" s="423">
        <v>634167</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48787236</v>
      </c>
      <c r="CU7" s="424"/>
      <c r="CV7" s="424"/>
      <c r="CW7" s="424"/>
      <c r="CX7" s="424"/>
      <c r="CY7" s="424"/>
      <c r="CZ7" s="424"/>
      <c r="DA7" s="425"/>
      <c r="DB7" s="423">
        <v>52981726</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5564835</v>
      </c>
      <c r="BO8" s="424"/>
      <c r="BP8" s="424"/>
      <c r="BQ8" s="424"/>
      <c r="BR8" s="424"/>
      <c r="BS8" s="424"/>
      <c r="BT8" s="424"/>
      <c r="BU8" s="425"/>
      <c r="BV8" s="423">
        <v>4801336</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1.2</v>
      </c>
      <c r="CU8" s="527"/>
      <c r="CV8" s="527"/>
      <c r="CW8" s="527"/>
      <c r="CX8" s="527"/>
      <c r="CY8" s="527"/>
      <c r="CZ8" s="527"/>
      <c r="DA8" s="528"/>
      <c r="DB8" s="526">
        <v>1.26</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223705</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763499</v>
      </c>
      <c r="BO9" s="424"/>
      <c r="BP9" s="424"/>
      <c r="BQ9" s="424"/>
      <c r="BR9" s="424"/>
      <c r="BS9" s="424"/>
      <c r="BT9" s="424"/>
      <c r="BU9" s="425"/>
      <c r="BV9" s="423">
        <v>1073452</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8.3000000000000007</v>
      </c>
      <c r="CU9" s="421"/>
      <c r="CV9" s="421"/>
      <c r="CW9" s="421"/>
      <c r="CX9" s="421"/>
      <c r="CY9" s="421"/>
      <c r="CZ9" s="421"/>
      <c r="DA9" s="422"/>
      <c r="DB9" s="420">
        <v>7.8</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225714</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2662902</v>
      </c>
      <c r="BO10" s="424"/>
      <c r="BP10" s="424"/>
      <c r="BQ10" s="424"/>
      <c r="BR10" s="424"/>
      <c r="BS10" s="424"/>
      <c r="BT10" s="424"/>
      <c r="BU10" s="425"/>
      <c r="BV10" s="423">
        <v>4617210</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115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223451</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2637965</v>
      </c>
      <c r="BO12" s="424"/>
      <c r="BP12" s="424"/>
      <c r="BQ12" s="424"/>
      <c r="BR12" s="424"/>
      <c r="BS12" s="424"/>
      <c r="BT12" s="424"/>
      <c r="BU12" s="425"/>
      <c r="BV12" s="423">
        <v>3025855</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215795</v>
      </c>
      <c r="S13" s="511"/>
      <c r="T13" s="511"/>
      <c r="U13" s="511"/>
      <c r="V13" s="512"/>
      <c r="W13" s="513" t="s">
        <v>140</v>
      </c>
      <c r="X13" s="409"/>
      <c r="Y13" s="409"/>
      <c r="Z13" s="409"/>
      <c r="AA13" s="409"/>
      <c r="AB13" s="410"/>
      <c r="AC13" s="376">
        <v>1230</v>
      </c>
      <c r="AD13" s="377"/>
      <c r="AE13" s="377"/>
      <c r="AF13" s="377"/>
      <c r="AG13" s="378"/>
      <c r="AH13" s="376">
        <v>1285</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788436</v>
      </c>
      <c r="BO13" s="424"/>
      <c r="BP13" s="424"/>
      <c r="BQ13" s="424"/>
      <c r="BR13" s="424"/>
      <c r="BS13" s="424"/>
      <c r="BT13" s="424"/>
      <c r="BU13" s="425"/>
      <c r="BV13" s="423">
        <v>2664807</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2.7</v>
      </c>
      <c r="CU13" s="421"/>
      <c r="CV13" s="421"/>
      <c r="CW13" s="421"/>
      <c r="CX13" s="421"/>
      <c r="CY13" s="421"/>
      <c r="CZ13" s="421"/>
      <c r="DA13" s="422"/>
      <c r="DB13" s="420">
        <v>2.5</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223710</v>
      </c>
      <c r="S14" s="511"/>
      <c r="T14" s="511"/>
      <c r="U14" s="511"/>
      <c r="V14" s="512"/>
      <c r="W14" s="514"/>
      <c r="X14" s="412"/>
      <c r="Y14" s="412"/>
      <c r="Z14" s="412"/>
      <c r="AA14" s="412"/>
      <c r="AB14" s="413"/>
      <c r="AC14" s="503">
        <v>1.2</v>
      </c>
      <c r="AD14" s="504"/>
      <c r="AE14" s="504"/>
      <c r="AF14" s="504"/>
      <c r="AG14" s="505"/>
      <c r="AH14" s="503">
        <v>1.3</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42</v>
      </c>
      <c r="CU14" s="521"/>
      <c r="CV14" s="521"/>
      <c r="CW14" s="521"/>
      <c r="CX14" s="521"/>
      <c r="CY14" s="521"/>
      <c r="CZ14" s="521"/>
      <c r="DA14" s="522"/>
      <c r="DB14" s="520">
        <v>39.700000000000003</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147</v>
      </c>
      <c r="N15" s="508"/>
      <c r="O15" s="508"/>
      <c r="P15" s="508"/>
      <c r="Q15" s="509"/>
      <c r="R15" s="510">
        <v>216010</v>
      </c>
      <c r="S15" s="511"/>
      <c r="T15" s="511"/>
      <c r="U15" s="511"/>
      <c r="V15" s="512"/>
      <c r="W15" s="513" t="s">
        <v>148</v>
      </c>
      <c r="X15" s="409"/>
      <c r="Y15" s="409"/>
      <c r="Z15" s="409"/>
      <c r="AA15" s="409"/>
      <c r="AB15" s="410"/>
      <c r="AC15" s="376">
        <v>25654</v>
      </c>
      <c r="AD15" s="377"/>
      <c r="AE15" s="377"/>
      <c r="AF15" s="377"/>
      <c r="AG15" s="378"/>
      <c r="AH15" s="376">
        <v>27669</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37913871</v>
      </c>
      <c r="BO15" s="453"/>
      <c r="BP15" s="453"/>
      <c r="BQ15" s="453"/>
      <c r="BR15" s="453"/>
      <c r="BS15" s="453"/>
      <c r="BT15" s="453"/>
      <c r="BU15" s="454"/>
      <c r="BV15" s="452">
        <v>41010983</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25.9</v>
      </c>
      <c r="AD16" s="504"/>
      <c r="AE16" s="504"/>
      <c r="AF16" s="504"/>
      <c r="AG16" s="505"/>
      <c r="AH16" s="503">
        <v>27.4</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33784539</v>
      </c>
      <c r="BO16" s="424"/>
      <c r="BP16" s="424"/>
      <c r="BQ16" s="424"/>
      <c r="BR16" s="424"/>
      <c r="BS16" s="424"/>
      <c r="BT16" s="424"/>
      <c r="BU16" s="425"/>
      <c r="BV16" s="423">
        <v>32556022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154</v>
      </c>
      <c r="N17" s="517"/>
      <c r="O17" s="517"/>
      <c r="P17" s="517"/>
      <c r="Q17" s="518"/>
      <c r="R17" s="500" t="s">
        <v>152</v>
      </c>
      <c r="S17" s="501"/>
      <c r="T17" s="501"/>
      <c r="U17" s="501"/>
      <c r="V17" s="502"/>
      <c r="W17" s="513" t="s">
        <v>155</v>
      </c>
      <c r="X17" s="409"/>
      <c r="Y17" s="409"/>
      <c r="Z17" s="409"/>
      <c r="AA17" s="409"/>
      <c r="AB17" s="410"/>
      <c r="AC17" s="376">
        <v>72211</v>
      </c>
      <c r="AD17" s="377"/>
      <c r="AE17" s="377"/>
      <c r="AF17" s="377"/>
      <c r="AG17" s="378"/>
      <c r="AH17" s="376">
        <v>72056</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48787236</v>
      </c>
      <c r="BO17" s="424"/>
      <c r="BP17" s="424"/>
      <c r="BQ17" s="424"/>
      <c r="BR17" s="424"/>
      <c r="BS17" s="424"/>
      <c r="BT17" s="424"/>
      <c r="BU17" s="425"/>
      <c r="BV17" s="423">
        <v>52981726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93.84</v>
      </c>
      <c r="M18" s="476"/>
      <c r="N18" s="476"/>
      <c r="O18" s="476"/>
      <c r="P18" s="476"/>
      <c r="Q18" s="476"/>
      <c r="R18" s="477"/>
      <c r="S18" s="477"/>
      <c r="T18" s="477"/>
      <c r="U18" s="477"/>
      <c r="V18" s="478"/>
      <c r="W18" s="494"/>
      <c r="X18" s="495"/>
      <c r="Y18" s="495"/>
      <c r="Z18" s="495"/>
      <c r="AA18" s="495"/>
      <c r="AB18" s="519"/>
      <c r="AC18" s="393">
        <v>72.900000000000006</v>
      </c>
      <c r="AD18" s="394"/>
      <c r="AE18" s="394"/>
      <c r="AF18" s="394"/>
      <c r="AG18" s="479"/>
      <c r="AH18" s="393">
        <v>71.3</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46308869</v>
      </c>
      <c r="BO18" s="424"/>
      <c r="BP18" s="424"/>
      <c r="BQ18" s="424"/>
      <c r="BR18" s="424"/>
      <c r="BS18" s="424"/>
      <c r="BT18" s="424"/>
      <c r="BU18" s="425"/>
      <c r="BV18" s="423">
        <v>45245489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2384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63872657</v>
      </c>
      <c r="BO19" s="424"/>
      <c r="BP19" s="424"/>
      <c r="BQ19" s="424"/>
      <c r="BR19" s="424"/>
      <c r="BS19" s="424"/>
      <c r="BT19" s="424"/>
      <c r="BU19" s="425"/>
      <c r="BV19" s="423">
        <v>67037679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100360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60349395</v>
      </c>
      <c r="BO22" s="453"/>
      <c r="BP22" s="453"/>
      <c r="BQ22" s="453"/>
      <c r="BR22" s="453"/>
      <c r="BS22" s="453"/>
      <c r="BT22" s="453"/>
      <c r="BU22" s="454"/>
      <c r="BV22" s="452">
        <v>58568410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16353091</v>
      </c>
      <c r="BO23" s="424"/>
      <c r="BP23" s="424"/>
      <c r="BQ23" s="424"/>
      <c r="BR23" s="424"/>
      <c r="BS23" s="424"/>
      <c r="BT23" s="424"/>
      <c r="BU23" s="425"/>
      <c r="BV23" s="423">
        <v>17693497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171</v>
      </c>
      <c r="F24" s="380"/>
      <c r="G24" s="380"/>
      <c r="H24" s="380"/>
      <c r="I24" s="380"/>
      <c r="J24" s="380"/>
      <c r="K24" s="381"/>
      <c r="L24" s="376">
        <v>1</v>
      </c>
      <c r="M24" s="377"/>
      <c r="N24" s="377"/>
      <c r="O24" s="377"/>
      <c r="P24" s="378"/>
      <c r="Q24" s="376">
        <v>6706</v>
      </c>
      <c r="R24" s="377"/>
      <c r="S24" s="377"/>
      <c r="T24" s="377"/>
      <c r="U24" s="377"/>
      <c r="V24" s="378"/>
      <c r="W24" s="466"/>
      <c r="X24" s="403"/>
      <c r="Y24" s="404"/>
      <c r="Z24" s="379" t="s">
        <v>172</v>
      </c>
      <c r="AA24" s="380"/>
      <c r="AB24" s="380"/>
      <c r="AC24" s="380"/>
      <c r="AD24" s="380"/>
      <c r="AE24" s="380"/>
      <c r="AF24" s="380"/>
      <c r="AG24" s="381"/>
      <c r="AH24" s="376">
        <v>1410</v>
      </c>
      <c r="AI24" s="377"/>
      <c r="AJ24" s="377"/>
      <c r="AK24" s="377"/>
      <c r="AL24" s="378"/>
      <c r="AM24" s="376">
        <v>4565580</v>
      </c>
      <c r="AN24" s="377"/>
      <c r="AO24" s="377"/>
      <c r="AP24" s="377"/>
      <c r="AQ24" s="377"/>
      <c r="AR24" s="378"/>
      <c r="AS24" s="376">
        <v>3238</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54230911</v>
      </c>
      <c r="BO24" s="424"/>
      <c r="BP24" s="424"/>
      <c r="BQ24" s="424"/>
      <c r="BR24" s="424"/>
      <c r="BS24" s="424"/>
      <c r="BT24" s="424"/>
      <c r="BU24" s="425"/>
      <c r="BV24" s="423">
        <v>51466122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174</v>
      </c>
      <c r="F25" s="380"/>
      <c r="G25" s="380"/>
      <c r="H25" s="380"/>
      <c r="I25" s="380"/>
      <c r="J25" s="380"/>
      <c r="K25" s="381"/>
      <c r="L25" s="376">
        <v>2</v>
      </c>
      <c r="M25" s="377"/>
      <c r="N25" s="377"/>
      <c r="O25" s="377"/>
      <c r="P25" s="378"/>
      <c r="Q25" s="376">
        <v>6786</v>
      </c>
      <c r="R25" s="377"/>
      <c r="S25" s="377"/>
      <c r="T25" s="377"/>
      <c r="U25" s="377"/>
      <c r="V25" s="378"/>
      <c r="W25" s="466"/>
      <c r="X25" s="403"/>
      <c r="Y25" s="404"/>
      <c r="Z25" s="379" t="s">
        <v>175</v>
      </c>
      <c r="AA25" s="380"/>
      <c r="AB25" s="380"/>
      <c r="AC25" s="380"/>
      <c r="AD25" s="380"/>
      <c r="AE25" s="380"/>
      <c r="AF25" s="380"/>
      <c r="AG25" s="381"/>
      <c r="AH25" s="376">
        <v>257</v>
      </c>
      <c r="AI25" s="377"/>
      <c r="AJ25" s="377"/>
      <c r="AK25" s="377"/>
      <c r="AL25" s="378"/>
      <c r="AM25" s="376">
        <v>812634</v>
      </c>
      <c r="AN25" s="377"/>
      <c r="AO25" s="377"/>
      <c r="AP25" s="377"/>
      <c r="AQ25" s="377"/>
      <c r="AR25" s="378"/>
      <c r="AS25" s="376">
        <v>3162</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28646902</v>
      </c>
      <c r="BO25" s="453"/>
      <c r="BP25" s="453"/>
      <c r="BQ25" s="453"/>
      <c r="BR25" s="453"/>
      <c r="BS25" s="453"/>
      <c r="BT25" s="453"/>
      <c r="BU25" s="454"/>
      <c r="BV25" s="452">
        <v>32748505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6565</v>
      </c>
      <c r="R26" s="377"/>
      <c r="S26" s="377"/>
      <c r="T26" s="377"/>
      <c r="U26" s="377"/>
      <c r="V26" s="378"/>
      <c r="W26" s="466"/>
      <c r="X26" s="403"/>
      <c r="Y26" s="404"/>
      <c r="Z26" s="379" t="s">
        <v>178</v>
      </c>
      <c r="AA26" s="434"/>
      <c r="AB26" s="434"/>
      <c r="AC26" s="434"/>
      <c r="AD26" s="434"/>
      <c r="AE26" s="434"/>
      <c r="AF26" s="434"/>
      <c r="AG26" s="435"/>
      <c r="AH26" s="376">
        <v>101</v>
      </c>
      <c r="AI26" s="377"/>
      <c r="AJ26" s="377"/>
      <c r="AK26" s="377"/>
      <c r="AL26" s="378"/>
      <c r="AM26" s="376">
        <v>353298</v>
      </c>
      <c r="AN26" s="377"/>
      <c r="AO26" s="377"/>
      <c r="AP26" s="377"/>
      <c r="AQ26" s="377"/>
      <c r="AR26" s="378"/>
      <c r="AS26" s="376">
        <v>3498</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180</v>
      </c>
      <c r="BO26" s="424"/>
      <c r="BP26" s="424"/>
      <c r="BQ26" s="424"/>
      <c r="BR26" s="424"/>
      <c r="BS26" s="424"/>
      <c r="BT26" s="424"/>
      <c r="BU26" s="425"/>
      <c r="BV26" s="423" t="s">
        <v>180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181</v>
      </c>
      <c r="F27" s="380"/>
      <c r="G27" s="380"/>
      <c r="H27" s="380"/>
      <c r="I27" s="380"/>
      <c r="J27" s="380"/>
      <c r="K27" s="381"/>
      <c r="L27" s="376">
        <v>1</v>
      </c>
      <c r="M27" s="377"/>
      <c r="N27" s="377"/>
      <c r="O27" s="377"/>
      <c r="P27" s="378"/>
      <c r="Q27" s="376">
        <v>5660</v>
      </c>
      <c r="R27" s="377"/>
      <c r="S27" s="377"/>
      <c r="T27" s="377"/>
      <c r="U27" s="377"/>
      <c r="V27" s="378"/>
      <c r="W27" s="466"/>
      <c r="X27" s="403"/>
      <c r="Y27" s="404"/>
      <c r="Z27" s="379" t="s">
        <v>182</v>
      </c>
      <c r="AA27" s="380"/>
      <c r="AB27" s="380"/>
      <c r="AC27" s="380"/>
      <c r="AD27" s="380"/>
      <c r="AE27" s="380"/>
      <c r="AF27" s="380"/>
      <c r="AG27" s="381"/>
      <c r="AH27" s="376">
        <v>17</v>
      </c>
      <c r="AI27" s="377"/>
      <c r="AJ27" s="377"/>
      <c r="AK27" s="377"/>
      <c r="AL27" s="378"/>
      <c r="AM27" s="376">
        <v>62407</v>
      </c>
      <c r="AN27" s="377"/>
      <c r="AO27" s="377"/>
      <c r="AP27" s="377"/>
      <c r="AQ27" s="377"/>
      <c r="AR27" s="378"/>
      <c r="AS27" s="376">
        <v>3671</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137</v>
      </c>
      <c r="BO27" s="458"/>
      <c r="BP27" s="458"/>
      <c r="BQ27" s="458"/>
      <c r="BR27" s="458"/>
      <c r="BS27" s="458"/>
      <c r="BT27" s="458"/>
      <c r="BU27" s="459"/>
      <c r="BV27" s="457" t="s">
        <v>180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4900</v>
      </c>
      <c r="R28" s="377"/>
      <c r="S28" s="377"/>
      <c r="T28" s="377"/>
      <c r="U28" s="377"/>
      <c r="V28" s="378"/>
      <c r="W28" s="466"/>
      <c r="X28" s="403"/>
      <c r="Y28" s="404"/>
      <c r="Z28" s="379" t="s">
        <v>185</v>
      </c>
      <c r="AA28" s="380"/>
      <c r="AB28" s="380"/>
      <c r="AC28" s="380"/>
      <c r="AD28" s="380"/>
      <c r="AE28" s="380"/>
      <c r="AF28" s="380"/>
      <c r="AG28" s="381"/>
      <c r="AH28" s="376" t="s">
        <v>128</v>
      </c>
      <c r="AI28" s="377"/>
      <c r="AJ28" s="377"/>
      <c r="AK28" s="377"/>
      <c r="AL28" s="378"/>
      <c r="AM28" s="376" t="s">
        <v>128</v>
      </c>
      <c r="AN28" s="377"/>
      <c r="AO28" s="377"/>
      <c r="AP28" s="377"/>
      <c r="AQ28" s="377"/>
      <c r="AR28" s="378"/>
      <c r="AS28" s="376" t="s">
        <v>128</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15321895</v>
      </c>
      <c r="BO28" s="453"/>
      <c r="BP28" s="453"/>
      <c r="BQ28" s="453"/>
      <c r="BR28" s="453"/>
      <c r="BS28" s="453"/>
      <c r="BT28" s="453"/>
      <c r="BU28" s="454"/>
      <c r="BV28" s="452">
        <v>15296958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26</v>
      </c>
      <c r="M29" s="377"/>
      <c r="N29" s="377"/>
      <c r="O29" s="377"/>
      <c r="P29" s="378"/>
      <c r="Q29" s="376">
        <v>4520</v>
      </c>
      <c r="R29" s="377"/>
      <c r="S29" s="377"/>
      <c r="T29" s="377"/>
      <c r="U29" s="377"/>
      <c r="V29" s="378"/>
      <c r="W29" s="467"/>
      <c r="X29" s="468"/>
      <c r="Y29" s="469"/>
      <c r="Z29" s="379" t="s">
        <v>188</v>
      </c>
      <c r="AA29" s="380"/>
      <c r="AB29" s="380"/>
      <c r="AC29" s="380"/>
      <c r="AD29" s="380"/>
      <c r="AE29" s="380"/>
      <c r="AF29" s="380"/>
      <c r="AG29" s="381"/>
      <c r="AH29" s="376">
        <v>1427</v>
      </c>
      <c r="AI29" s="377"/>
      <c r="AJ29" s="377"/>
      <c r="AK29" s="377"/>
      <c r="AL29" s="378"/>
      <c r="AM29" s="376">
        <v>4627987</v>
      </c>
      <c r="AN29" s="377"/>
      <c r="AO29" s="377"/>
      <c r="AP29" s="377"/>
      <c r="AQ29" s="377"/>
      <c r="AR29" s="378"/>
      <c r="AS29" s="376">
        <v>3243</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t="s">
        <v>180</v>
      </c>
      <c r="BO29" s="424"/>
      <c r="BP29" s="424"/>
      <c r="BQ29" s="424"/>
      <c r="BR29" s="424"/>
      <c r="BS29" s="424"/>
      <c r="BT29" s="424"/>
      <c r="BU29" s="425"/>
      <c r="BV29" s="423" t="s">
        <v>128</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100</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9769883</v>
      </c>
      <c r="BO30" s="458"/>
      <c r="BP30" s="458"/>
      <c r="BQ30" s="458"/>
      <c r="BR30" s="458"/>
      <c r="BS30" s="458"/>
      <c r="BT30" s="458"/>
      <c r="BU30" s="459"/>
      <c r="BV30" s="457">
        <v>7754165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200</v>
      </c>
      <c r="X33" s="374"/>
      <c r="Y33" s="374"/>
      <c r="Z33" s="374"/>
      <c r="AA33" s="374"/>
      <c r="AB33" s="374"/>
      <c r="AC33" s="374"/>
      <c r="AD33" s="374"/>
      <c r="AE33" s="374"/>
      <c r="AF33" s="374"/>
      <c r="AG33" s="374"/>
      <c r="AH33" s="374"/>
      <c r="AI33" s="374"/>
      <c r="AJ33" s="374"/>
      <c r="AK33" s="374"/>
      <c r="AL33" s="203"/>
      <c r="AM33" s="375" t="s">
        <v>199</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204</v>
      </c>
      <c r="CP33" s="375"/>
      <c r="CQ33" s="374" t="s">
        <v>205</v>
      </c>
      <c r="CR33" s="374"/>
      <c r="CS33" s="374"/>
      <c r="CT33" s="374"/>
      <c r="CU33" s="374"/>
      <c r="CV33" s="374"/>
      <c r="CW33" s="374"/>
      <c r="CX33" s="374"/>
      <c r="CY33" s="374"/>
      <c r="CZ33" s="374"/>
      <c r="DA33" s="374"/>
      <c r="DB33" s="374"/>
      <c r="DC33" s="374"/>
      <c r="DD33" s="374"/>
      <c r="DE33" s="374"/>
      <c r="DF33" s="203"/>
      <c r="DG33" s="373" t="s">
        <v>206</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厚木愛甲環境施設組合</v>
      </c>
      <c r="BZ34" s="372"/>
      <c r="CA34" s="372"/>
      <c r="CB34" s="372"/>
      <c r="CC34" s="372"/>
      <c r="CD34" s="372"/>
      <c r="CE34" s="372"/>
      <c r="CF34" s="372"/>
      <c r="CG34" s="372"/>
      <c r="CH34" s="372"/>
      <c r="CI34" s="372"/>
      <c r="CJ34" s="372"/>
      <c r="CK34" s="372"/>
      <c r="CL34" s="372"/>
      <c r="CM34" s="372"/>
      <c r="CN34" s="178"/>
      <c r="CO34" s="371">
        <f>IF(CQ34="","",MAX(C34:D43,U34:V43,AM34:AN43,BE34:BF43,BW34:BX43)+1)</f>
        <v>11</v>
      </c>
      <c r="CP34" s="371"/>
      <c r="CQ34" s="372" t="str">
        <f>IF('各会計、関係団体の財政状況及び健全化判断比率'!BS7="","",'各会計、関係団体の財政状況及び健全化判断比率'!BS7)</f>
        <v>厚木ガーデンシティビル</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神奈川県後期高齢者医療広域連合（一般会計）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12</v>
      </c>
      <c r="CP35" s="371"/>
      <c r="CQ35" s="372" t="str">
        <f>IF('各会計、関係団体の財政状況及び健全化判断比率'!BS8="","",'各会計、関係団体の財政状況及び健全化判断比率'!BS8)</f>
        <v>厚木市勤労者福祉サービスセンター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神奈川県後期高齢者医療広域連合（特別会計）</v>
      </c>
      <c r="BZ36" s="372"/>
      <c r="CA36" s="372"/>
      <c r="CB36" s="372"/>
      <c r="CC36" s="372"/>
      <c r="CD36" s="372"/>
      <c r="CE36" s="372"/>
      <c r="CF36" s="372"/>
      <c r="CG36" s="372"/>
      <c r="CH36" s="372"/>
      <c r="CI36" s="372"/>
      <c r="CJ36" s="372"/>
      <c r="CK36" s="372"/>
      <c r="CL36" s="372"/>
      <c r="CM36" s="372"/>
      <c r="CN36" s="178"/>
      <c r="CO36" s="371">
        <f t="shared" si="3"/>
        <v>13</v>
      </c>
      <c r="CP36" s="371"/>
      <c r="CQ36" s="372" t="str">
        <f>IF('各会計、関係団体の財政状況及び健全化判断比率'!BS9="","",'各会計、関係団体の財政状況及び健全化判断比率'!BS9)</f>
        <v>厚木市環境みどり公社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f t="shared" si="3"/>
        <v>14</v>
      </c>
      <c r="CP37" s="371"/>
      <c r="CQ37" s="372" t="str">
        <f>IF('各会計、関係団体の財政状況及び健全化判断比率'!BS10="","",'各会計、関係団体の財政状況及び健全化判断比率'!BS10)</f>
        <v>厚木市スポーツ協会</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f t="shared" si="3"/>
        <v>15</v>
      </c>
      <c r="CP38" s="371"/>
      <c r="CQ38" s="372" t="str">
        <f>IF('各会計、関係団体の財政状況及び健全化判断比率'!BS11="","",'各会計、関係団体の財政状況及び健全化判断比率'!BS11)</f>
        <v>厚木市文化振興財団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368" t="s">
        <v>208</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210</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211</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212</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213</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214</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604</v>
      </c>
    </row>
    <row r="54" spans="5:113" x14ac:dyDescent="0.2"/>
    <row r="55" spans="5:113" x14ac:dyDescent="0.2"/>
    <row r="56" spans="5:113" x14ac:dyDescent="0.2"/>
  </sheetData>
  <sheetProtection algorithmName="SHA-512" hashValue="R8oxpBUSXpmsh2KZdu/IfexR+JvFpDqPuZaZKxujFACg/holC0KsuXbIFkhYpztYbFTPnKOTHwQjKzf/K6TGIg==" saltValue="7Z1a+bxIr2++Xg3qY2c51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215</v>
      </c>
      <c r="DI1" s="748"/>
      <c r="DJ1" s="748"/>
      <c r="DK1" s="748"/>
      <c r="DL1" s="748"/>
      <c r="DM1" s="748"/>
      <c r="DN1" s="749"/>
      <c r="DO1" s="212"/>
      <c r="DP1" s="747" t="s">
        <v>216</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218</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219</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221</v>
      </c>
      <c r="S4" s="689"/>
      <c r="T4" s="689"/>
      <c r="U4" s="689"/>
      <c r="V4" s="689"/>
      <c r="W4" s="689"/>
      <c r="X4" s="689"/>
      <c r="Y4" s="690"/>
      <c r="Z4" s="688" t="s">
        <v>222</v>
      </c>
      <c r="AA4" s="689"/>
      <c r="AB4" s="689"/>
      <c r="AC4" s="690"/>
      <c r="AD4" s="688" t="s">
        <v>223</v>
      </c>
      <c r="AE4" s="689"/>
      <c r="AF4" s="689"/>
      <c r="AG4" s="689"/>
      <c r="AH4" s="689"/>
      <c r="AI4" s="689"/>
      <c r="AJ4" s="689"/>
      <c r="AK4" s="690"/>
      <c r="AL4" s="688" t="s">
        <v>222</v>
      </c>
      <c r="AM4" s="689"/>
      <c r="AN4" s="689"/>
      <c r="AO4" s="690"/>
      <c r="AP4" s="744" t="s">
        <v>224</v>
      </c>
      <c r="AQ4" s="744"/>
      <c r="AR4" s="744"/>
      <c r="AS4" s="744"/>
      <c r="AT4" s="744"/>
      <c r="AU4" s="744"/>
      <c r="AV4" s="744"/>
      <c r="AW4" s="744"/>
      <c r="AX4" s="744"/>
      <c r="AY4" s="744"/>
      <c r="AZ4" s="744"/>
      <c r="BA4" s="744"/>
      <c r="BB4" s="744"/>
      <c r="BC4" s="744"/>
      <c r="BD4" s="744"/>
      <c r="BE4" s="744"/>
      <c r="BF4" s="744"/>
      <c r="BG4" s="744" t="s">
        <v>225</v>
      </c>
      <c r="BH4" s="744"/>
      <c r="BI4" s="744"/>
      <c r="BJ4" s="744"/>
      <c r="BK4" s="744"/>
      <c r="BL4" s="744"/>
      <c r="BM4" s="744"/>
      <c r="BN4" s="744"/>
      <c r="BO4" s="744" t="s">
        <v>222</v>
      </c>
      <c r="BP4" s="744"/>
      <c r="BQ4" s="744"/>
      <c r="BR4" s="744"/>
      <c r="BS4" s="744" t="s">
        <v>226</v>
      </c>
      <c r="BT4" s="744"/>
      <c r="BU4" s="744"/>
      <c r="BV4" s="744"/>
      <c r="BW4" s="744"/>
      <c r="BX4" s="744"/>
      <c r="BY4" s="744"/>
      <c r="BZ4" s="744"/>
      <c r="CA4" s="744"/>
      <c r="CB4" s="744"/>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2">
      <c r="B5" s="697" t="s">
        <v>228</v>
      </c>
      <c r="C5" s="698"/>
      <c r="D5" s="698"/>
      <c r="E5" s="698"/>
      <c r="F5" s="698"/>
      <c r="G5" s="698"/>
      <c r="H5" s="698"/>
      <c r="I5" s="698"/>
      <c r="J5" s="698"/>
      <c r="K5" s="698"/>
      <c r="L5" s="698"/>
      <c r="M5" s="698"/>
      <c r="N5" s="698"/>
      <c r="O5" s="698"/>
      <c r="P5" s="698"/>
      <c r="Q5" s="699"/>
      <c r="R5" s="682">
        <v>44195557</v>
      </c>
      <c r="S5" s="683"/>
      <c r="T5" s="683"/>
      <c r="U5" s="683"/>
      <c r="V5" s="683"/>
      <c r="W5" s="683"/>
      <c r="X5" s="683"/>
      <c r="Y5" s="726"/>
      <c r="Z5" s="745">
        <v>42.3</v>
      </c>
      <c r="AA5" s="745"/>
      <c r="AB5" s="745"/>
      <c r="AC5" s="745"/>
      <c r="AD5" s="746">
        <v>41785513</v>
      </c>
      <c r="AE5" s="746"/>
      <c r="AF5" s="746"/>
      <c r="AG5" s="746"/>
      <c r="AH5" s="746"/>
      <c r="AI5" s="746"/>
      <c r="AJ5" s="746"/>
      <c r="AK5" s="746"/>
      <c r="AL5" s="727">
        <v>81.900000000000006</v>
      </c>
      <c r="AM5" s="702"/>
      <c r="AN5" s="702"/>
      <c r="AO5" s="728"/>
      <c r="AP5" s="697" t="s">
        <v>229</v>
      </c>
      <c r="AQ5" s="698"/>
      <c r="AR5" s="698"/>
      <c r="AS5" s="698"/>
      <c r="AT5" s="698"/>
      <c r="AU5" s="698"/>
      <c r="AV5" s="698"/>
      <c r="AW5" s="698"/>
      <c r="AX5" s="698"/>
      <c r="AY5" s="698"/>
      <c r="AZ5" s="698"/>
      <c r="BA5" s="698"/>
      <c r="BB5" s="698"/>
      <c r="BC5" s="698"/>
      <c r="BD5" s="698"/>
      <c r="BE5" s="698"/>
      <c r="BF5" s="699"/>
      <c r="BG5" s="629">
        <v>41783081</v>
      </c>
      <c r="BH5" s="630"/>
      <c r="BI5" s="630"/>
      <c r="BJ5" s="630"/>
      <c r="BK5" s="630"/>
      <c r="BL5" s="630"/>
      <c r="BM5" s="630"/>
      <c r="BN5" s="631"/>
      <c r="BO5" s="656">
        <v>94.5</v>
      </c>
      <c r="BP5" s="656"/>
      <c r="BQ5" s="656"/>
      <c r="BR5" s="656"/>
      <c r="BS5" s="657">
        <v>843066</v>
      </c>
      <c r="BT5" s="657"/>
      <c r="BU5" s="657"/>
      <c r="BV5" s="657"/>
      <c r="BW5" s="657"/>
      <c r="BX5" s="657"/>
      <c r="BY5" s="657"/>
      <c r="BZ5" s="657"/>
      <c r="CA5" s="657"/>
      <c r="CB5" s="715"/>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2">
      <c r="B6" s="626" t="s">
        <v>233</v>
      </c>
      <c r="C6" s="627"/>
      <c r="D6" s="627"/>
      <c r="E6" s="627"/>
      <c r="F6" s="627"/>
      <c r="G6" s="627"/>
      <c r="H6" s="627"/>
      <c r="I6" s="627"/>
      <c r="J6" s="627"/>
      <c r="K6" s="627"/>
      <c r="L6" s="627"/>
      <c r="M6" s="627"/>
      <c r="N6" s="627"/>
      <c r="O6" s="627"/>
      <c r="P6" s="627"/>
      <c r="Q6" s="628"/>
      <c r="R6" s="629">
        <v>530993</v>
      </c>
      <c r="S6" s="630"/>
      <c r="T6" s="630"/>
      <c r="U6" s="630"/>
      <c r="V6" s="630"/>
      <c r="W6" s="630"/>
      <c r="X6" s="630"/>
      <c r="Y6" s="631"/>
      <c r="Z6" s="656">
        <v>0.5</v>
      </c>
      <c r="AA6" s="656"/>
      <c r="AB6" s="656"/>
      <c r="AC6" s="656"/>
      <c r="AD6" s="657">
        <v>530993</v>
      </c>
      <c r="AE6" s="657"/>
      <c r="AF6" s="657"/>
      <c r="AG6" s="657"/>
      <c r="AH6" s="657"/>
      <c r="AI6" s="657"/>
      <c r="AJ6" s="657"/>
      <c r="AK6" s="657"/>
      <c r="AL6" s="632">
        <v>1</v>
      </c>
      <c r="AM6" s="633"/>
      <c r="AN6" s="633"/>
      <c r="AO6" s="658"/>
      <c r="AP6" s="626" t="s">
        <v>234</v>
      </c>
      <c r="AQ6" s="627"/>
      <c r="AR6" s="627"/>
      <c r="AS6" s="627"/>
      <c r="AT6" s="627"/>
      <c r="AU6" s="627"/>
      <c r="AV6" s="627"/>
      <c r="AW6" s="627"/>
      <c r="AX6" s="627"/>
      <c r="AY6" s="627"/>
      <c r="AZ6" s="627"/>
      <c r="BA6" s="627"/>
      <c r="BB6" s="627"/>
      <c r="BC6" s="627"/>
      <c r="BD6" s="627"/>
      <c r="BE6" s="627"/>
      <c r="BF6" s="628"/>
      <c r="BG6" s="629">
        <v>41783081</v>
      </c>
      <c r="BH6" s="630"/>
      <c r="BI6" s="630"/>
      <c r="BJ6" s="630"/>
      <c r="BK6" s="630"/>
      <c r="BL6" s="630"/>
      <c r="BM6" s="630"/>
      <c r="BN6" s="631"/>
      <c r="BO6" s="656">
        <v>94.5</v>
      </c>
      <c r="BP6" s="656"/>
      <c r="BQ6" s="656"/>
      <c r="BR6" s="656"/>
      <c r="BS6" s="657">
        <v>843066</v>
      </c>
      <c r="BT6" s="657"/>
      <c r="BU6" s="657"/>
      <c r="BV6" s="657"/>
      <c r="BW6" s="657"/>
      <c r="BX6" s="657"/>
      <c r="BY6" s="657"/>
      <c r="BZ6" s="657"/>
      <c r="CA6" s="657"/>
      <c r="CB6" s="715"/>
      <c r="CD6" s="685" t="s">
        <v>235</v>
      </c>
      <c r="CE6" s="686"/>
      <c r="CF6" s="686"/>
      <c r="CG6" s="686"/>
      <c r="CH6" s="686"/>
      <c r="CI6" s="686"/>
      <c r="CJ6" s="686"/>
      <c r="CK6" s="686"/>
      <c r="CL6" s="686"/>
      <c r="CM6" s="686"/>
      <c r="CN6" s="686"/>
      <c r="CO6" s="686"/>
      <c r="CP6" s="686"/>
      <c r="CQ6" s="687"/>
      <c r="CR6" s="629">
        <v>427779</v>
      </c>
      <c r="CS6" s="630"/>
      <c r="CT6" s="630"/>
      <c r="CU6" s="630"/>
      <c r="CV6" s="630"/>
      <c r="CW6" s="630"/>
      <c r="CX6" s="630"/>
      <c r="CY6" s="631"/>
      <c r="CZ6" s="727">
        <v>0.4</v>
      </c>
      <c r="DA6" s="702"/>
      <c r="DB6" s="702"/>
      <c r="DC6" s="730"/>
      <c r="DD6" s="635" t="s">
        <v>128</v>
      </c>
      <c r="DE6" s="630"/>
      <c r="DF6" s="630"/>
      <c r="DG6" s="630"/>
      <c r="DH6" s="630"/>
      <c r="DI6" s="630"/>
      <c r="DJ6" s="630"/>
      <c r="DK6" s="630"/>
      <c r="DL6" s="630"/>
      <c r="DM6" s="630"/>
      <c r="DN6" s="630"/>
      <c r="DO6" s="630"/>
      <c r="DP6" s="631"/>
      <c r="DQ6" s="635">
        <v>427779</v>
      </c>
      <c r="DR6" s="630"/>
      <c r="DS6" s="630"/>
      <c r="DT6" s="630"/>
      <c r="DU6" s="630"/>
      <c r="DV6" s="630"/>
      <c r="DW6" s="630"/>
      <c r="DX6" s="630"/>
      <c r="DY6" s="630"/>
      <c r="DZ6" s="630"/>
      <c r="EA6" s="630"/>
      <c r="EB6" s="630"/>
      <c r="EC6" s="674"/>
    </row>
    <row r="7" spans="2:143" ht="11.25" customHeight="1" x14ac:dyDescent="0.2">
      <c r="B7" s="626" t="s">
        <v>236</v>
      </c>
      <c r="C7" s="627"/>
      <c r="D7" s="627"/>
      <c r="E7" s="627"/>
      <c r="F7" s="627"/>
      <c r="G7" s="627"/>
      <c r="H7" s="627"/>
      <c r="I7" s="627"/>
      <c r="J7" s="627"/>
      <c r="K7" s="627"/>
      <c r="L7" s="627"/>
      <c r="M7" s="627"/>
      <c r="N7" s="627"/>
      <c r="O7" s="627"/>
      <c r="P7" s="627"/>
      <c r="Q7" s="628"/>
      <c r="R7" s="629">
        <v>17805</v>
      </c>
      <c r="S7" s="630"/>
      <c r="T7" s="630"/>
      <c r="U7" s="630"/>
      <c r="V7" s="630"/>
      <c r="W7" s="630"/>
      <c r="X7" s="630"/>
      <c r="Y7" s="631"/>
      <c r="Z7" s="656">
        <v>0</v>
      </c>
      <c r="AA7" s="656"/>
      <c r="AB7" s="656"/>
      <c r="AC7" s="656"/>
      <c r="AD7" s="657">
        <v>17805</v>
      </c>
      <c r="AE7" s="657"/>
      <c r="AF7" s="657"/>
      <c r="AG7" s="657"/>
      <c r="AH7" s="657"/>
      <c r="AI7" s="657"/>
      <c r="AJ7" s="657"/>
      <c r="AK7" s="657"/>
      <c r="AL7" s="632">
        <v>0</v>
      </c>
      <c r="AM7" s="633"/>
      <c r="AN7" s="633"/>
      <c r="AO7" s="658"/>
      <c r="AP7" s="626" t="s">
        <v>237</v>
      </c>
      <c r="AQ7" s="627"/>
      <c r="AR7" s="627"/>
      <c r="AS7" s="627"/>
      <c r="AT7" s="627"/>
      <c r="AU7" s="627"/>
      <c r="AV7" s="627"/>
      <c r="AW7" s="627"/>
      <c r="AX7" s="627"/>
      <c r="AY7" s="627"/>
      <c r="AZ7" s="627"/>
      <c r="BA7" s="627"/>
      <c r="BB7" s="627"/>
      <c r="BC7" s="627"/>
      <c r="BD7" s="627"/>
      <c r="BE7" s="627"/>
      <c r="BF7" s="628"/>
      <c r="BG7" s="629">
        <v>19456698</v>
      </c>
      <c r="BH7" s="630"/>
      <c r="BI7" s="630"/>
      <c r="BJ7" s="630"/>
      <c r="BK7" s="630"/>
      <c r="BL7" s="630"/>
      <c r="BM7" s="630"/>
      <c r="BN7" s="631"/>
      <c r="BO7" s="656">
        <v>44</v>
      </c>
      <c r="BP7" s="656"/>
      <c r="BQ7" s="656"/>
      <c r="BR7" s="656"/>
      <c r="BS7" s="657">
        <v>843066</v>
      </c>
      <c r="BT7" s="657"/>
      <c r="BU7" s="657"/>
      <c r="BV7" s="657"/>
      <c r="BW7" s="657"/>
      <c r="BX7" s="657"/>
      <c r="BY7" s="657"/>
      <c r="BZ7" s="657"/>
      <c r="CA7" s="657"/>
      <c r="CB7" s="715"/>
      <c r="CD7" s="666" t="s">
        <v>238</v>
      </c>
      <c r="CE7" s="667"/>
      <c r="CF7" s="667"/>
      <c r="CG7" s="667"/>
      <c r="CH7" s="667"/>
      <c r="CI7" s="667"/>
      <c r="CJ7" s="667"/>
      <c r="CK7" s="667"/>
      <c r="CL7" s="667"/>
      <c r="CM7" s="667"/>
      <c r="CN7" s="667"/>
      <c r="CO7" s="667"/>
      <c r="CP7" s="667"/>
      <c r="CQ7" s="668"/>
      <c r="CR7" s="629">
        <v>12190393</v>
      </c>
      <c r="CS7" s="630"/>
      <c r="CT7" s="630"/>
      <c r="CU7" s="630"/>
      <c r="CV7" s="630"/>
      <c r="CW7" s="630"/>
      <c r="CX7" s="630"/>
      <c r="CY7" s="631"/>
      <c r="CZ7" s="656">
        <v>12.3</v>
      </c>
      <c r="DA7" s="656"/>
      <c r="DB7" s="656"/>
      <c r="DC7" s="656"/>
      <c r="DD7" s="635">
        <v>141368</v>
      </c>
      <c r="DE7" s="630"/>
      <c r="DF7" s="630"/>
      <c r="DG7" s="630"/>
      <c r="DH7" s="630"/>
      <c r="DI7" s="630"/>
      <c r="DJ7" s="630"/>
      <c r="DK7" s="630"/>
      <c r="DL7" s="630"/>
      <c r="DM7" s="630"/>
      <c r="DN7" s="630"/>
      <c r="DO7" s="630"/>
      <c r="DP7" s="631"/>
      <c r="DQ7" s="635">
        <v>11052789</v>
      </c>
      <c r="DR7" s="630"/>
      <c r="DS7" s="630"/>
      <c r="DT7" s="630"/>
      <c r="DU7" s="630"/>
      <c r="DV7" s="630"/>
      <c r="DW7" s="630"/>
      <c r="DX7" s="630"/>
      <c r="DY7" s="630"/>
      <c r="DZ7" s="630"/>
      <c r="EA7" s="630"/>
      <c r="EB7" s="630"/>
      <c r="EC7" s="674"/>
    </row>
    <row r="8" spans="2:143" ht="11.25" customHeight="1" x14ac:dyDescent="0.2">
      <c r="B8" s="626" t="s">
        <v>239</v>
      </c>
      <c r="C8" s="627"/>
      <c r="D8" s="627"/>
      <c r="E8" s="627"/>
      <c r="F8" s="627"/>
      <c r="G8" s="627"/>
      <c r="H8" s="627"/>
      <c r="I8" s="627"/>
      <c r="J8" s="627"/>
      <c r="K8" s="627"/>
      <c r="L8" s="627"/>
      <c r="M8" s="627"/>
      <c r="N8" s="627"/>
      <c r="O8" s="627"/>
      <c r="P8" s="627"/>
      <c r="Q8" s="628"/>
      <c r="R8" s="629">
        <v>265253</v>
      </c>
      <c r="S8" s="630"/>
      <c r="T8" s="630"/>
      <c r="U8" s="630"/>
      <c r="V8" s="630"/>
      <c r="W8" s="630"/>
      <c r="X8" s="630"/>
      <c r="Y8" s="631"/>
      <c r="Z8" s="656">
        <v>0.3</v>
      </c>
      <c r="AA8" s="656"/>
      <c r="AB8" s="656"/>
      <c r="AC8" s="656"/>
      <c r="AD8" s="657">
        <v>265253</v>
      </c>
      <c r="AE8" s="657"/>
      <c r="AF8" s="657"/>
      <c r="AG8" s="657"/>
      <c r="AH8" s="657"/>
      <c r="AI8" s="657"/>
      <c r="AJ8" s="657"/>
      <c r="AK8" s="657"/>
      <c r="AL8" s="632">
        <v>0.5</v>
      </c>
      <c r="AM8" s="633"/>
      <c r="AN8" s="633"/>
      <c r="AO8" s="658"/>
      <c r="AP8" s="626" t="s">
        <v>240</v>
      </c>
      <c r="AQ8" s="627"/>
      <c r="AR8" s="627"/>
      <c r="AS8" s="627"/>
      <c r="AT8" s="627"/>
      <c r="AU8" s="627"/>
      <c r="AV8" s="627"/>
      <c r="AW8" s="627"/>
      <c r="AX8" s="627"/>
      <c r="AY8" s="627"/>
      <c r="AZ8" s="627"/>
      <c r="BA8" s="627"/>
      <c r="BB8" s="627"/>
      <c r="BC8" s="627"/>
      <c r="BD8" s="627"/>
      <c r="BE8" s="627"/>
      <c r="BF8" s="628"/>
      <c r="BG8" s="629">
        <v>409982</v>
      </c>
      <c r="BH8" s="630"/>
      <c r="BI8" s="630"/>
      <c r="BJ8" s="630"/>
      <c r="BK8" s="630"/>
      <c r="BL8" s="630"/>
      <c r="BM8" s="630"/>
      <c r="BN8" s="631"/>
      <c r="BO8" s="656">
        <v>0.9</v>
      </c>
      <c r="BP8" s="656"/>
      <c r="BQ8" s="656"/>
      <c r="BR8" s="656"/>
      <c r="BS8" s="657" t="s">
        <v>128</v>
      </c>
      <c r="BT8" s="657"/>
      <c r="BU8" s="657"/>
      <c r="BV8" s="657"/>
      <c r="BW8" s="657"/>
      <c r="BX8" s="657"/>
      <c r="BY8" s="657"/>
      <c r="BZ8" s="657"/>
      <c r="CA8" s="657"/>
      <c r="CB8" s="715"/>
      <c r="CD8" s="666" t="s">
        <v>241</v>
      </c>
      <c r="CE8" s="667"/>
      <c r="CF8" s="667"/>
      <c r="CG8" s="667"/>
      <c r="CH8" s="667"/>
      <c r="CI8" s="667"/>
      <c r="CJ8" s="667"/>
      <c r="CK8" s="667"/>
      <c r="CL8" s="667"/>
      <c r="CM8" s="667"/>
      <c r="CN8" s="667"/>
      <c r="CO8" s="667"/>
      <c r="CP8" s="667"/>
      <c r="CQ8" s="668"/>
      <c r="CR8" s="629">
        <v>38755159</v>
      </c>
      <c r="CS8" s="630"/>
      <c r="CT8" s="630"/>
      <c r="CU8" s="630"/>
      <c r="CV8" s="630"/>
      <c r="CW8" s="630"/>
      <c r="CX8" s="630"/>
      <c r="CY8" s="631"/>
      <c r="CZ8" s="656">
        <v>39.299999999999997</v>
      </c>
      <c r="DA8" s="656"/>
      <c r="DB8" s="656"/>
      <c r="DC8" s="656"/>
      <c r="DD8" s="635">
        <v>215048</v>
      </c>
      <c r="DE8" s="630"/>
      <c r="DF8" s="630"/>
      <c r="DG8" s="630"/>
      <c r="DH8" s="630"/>
      <c r="DI8" s="630"/>
      <c r="DJ8" s="630"/>
      <c r="DK8" s="630"/>
      <c r="DL8" s="630"/>
      <c r="DM8" s="630"/>
      <c r="DN8" s="630"/>
      <c r="DO8" s="630"/>
      <c r="DP8" s="631"/>
      <c r="DQ8" s="635">
        <v>15770439</v>
      </c>
      <c r="DR8" s="630"/>
      <c r="DS8" s="630"/>
      <c r="DT8" s="630"/>
      <c r="DU8" s="630"/>
      <c r="DV8" s="630"/>
      <c r="DW8" s="630"/>
      <c r="DX8" s="630"/>
      <c r="DY8" s="630"/>
      <c r="DZ8" s="630"/>
      <c r="EA8" s="630"/>
      <c r="EB8" s="630"/>
      <c r="EC8" s="674"/>
    </row>
    <row r="9" spans="2:143" ht="11.25" customHeight="1" x14ac:dyDescent="0.2">
      <c r="B9" s="626" t="s">
        <v>242</v>
      </c>
      <c r="C9" s="627"/>
      <c r="D9" s="627"/>
      <c r="E9" s="627"/>
      <c r="F9" s="627"/>
      <c r="G9" s="627"/>
      <c r="H9" s="627"/>
      <c r="I9" s="627"/>
      <c r="J9" s="627"/>
      <c r="K9" s="627"/>
      <c r="L9" s="627"/>
      <c r="M9" s="627"/>
      <c r="N9" s="627"/>
      <c r="O9" s="627"/>
      <c r="P9" s="627"/>
      <c r="Q9" s="628"/>
      <c r="R9" s="629">
        <v>337549</v>
      </c>
      <c r="S9" s="630"/>
      <c r="T9" s="630"/>
      <c r="U9" s="630"/>
      <c r="V9" s="630"/>
      <c r="W9" s="630"/>
      <c r="X9" s="630"/>
      <c r="Y9" s="631"/>
      <c r="Z9" s="656">
        <v>0.3</v>
      </c>
      <c r="AA9" s="656"/>
      <c r="AB9" s="656"/>
      <c r="AC9" s="656"/>
      <c r="AD9" s="657">
        <v>337549</v>
      </c>
      <c r="AE9" s="657"/>
      <c r="AF9" s="657"/>
      <c r="AG9" s="657"/>
      <c r="AH9" s="657"/>
      <c r="AI9" s="657"/>
      <c r="AJ9" s="657"/>
      <c r="AK9" s="657"/>
      <c r="AL9" s="632">
        <v>0.7</v>
      </c>
      <c r="AM9" s="633"/>
      <c r="AN9" s="633"/>
      <c r="AO9" s="658"/>
      <c r="AP9" s="626" t="s">
        <v>243</v>
      </c>
      <c r="AQ9" s="627"/>
      <c r="AR9" s="627"/>
      <c r="AS9" s="627"/>
      <c r="AT9" s="627"/>
      <c r="AU9" s="627"/>
      <c r="AV9" s="627"/>
      <c r="AW9" s="627"/>
      <c r="AX9" s="627"/>
      <c r="AY9" s="627"/>
      <c r="AZ9" s="627"/>
      <c r="BA9" s="627"/>
      <c r="BB9" s="627"/>
      <c r="BC9" s="627"/>
      <c r="BD9" s="627"/>
      <c r="BE9" s="627"/>
      <c r="BF9" s="628"/>
      <c r="BG9" s="629">
        <v>14332757</v>
      </c>
      <c r="BH9" s="630"/>
      <c r="BI9" s="630"/>
      <c r="BJ9" s="630"/>
      <c r="BK9" s="630"/>
      <c r="BL9" s="630"/>
      <c r="BM9" s="630"/>
      <c r="BN9" s="631"/>
      <c r="BO9" s="656">
        <v>32.4</v>
      </c>
      <c r="BP9" s="656"/>
      <c r="BQ9" s="656"/>
      <c r="BR9" s="656"/>
      <c r="BS9" s="657" t="s">
        <v>128</v>
      </c>
      <c r="BT9" s="657"/>
      <c r="BU9" s="657"/>
      <c r="BV9" s="657"/>
      <c r="BW9" s="657"/>
      <c r="BX9" s="657"/>
      <c r="BY9" s="657"/>
      <c r="BZ9" s="657"/>
      <c r="CA9" s="657"/>
      <c r="CB9" s="715"/>
      <c r="CD9" s="666" t="s">
        <v>244</v>
      </c>
      <c r="CE9" s="667"/>
      <c r="CF9" s="667"/>
      <c r="CG9" s="667"/>
      <c r="CH9" s="667"/>
      <c r="CI9" s="667"/>
      <c r="CJ9" s="667"/>
      <c r="CK9" s="667"/>
      <c r="CL9" s="667"/>
      <c r="CM9" s="667"/>
      <c r="CN9" s="667"/>
      <c r="CO9" s="667"/>
      <c r="CP9" s="667"/>
      <c r="CQ9" s="668"/>
      <c r="CR9" s="629">
        <v>11829376</v>
      </c>
      <c r="CS9" s="630"/>
      <c r="CT9" s="630"/>
      <c r="CU9" s="630"/>
      <c r="CV9" s="630"/>
      <c r="CW9" s="630"/>
      <c r="CX9" s="630"/>
      <c r="CY9" s="631"/>
      <c r="CZ9" s="656">
        <v>12</v>
      </c>
      <c r="DA9" s="656"/>
      <c r="DB9" s="656"/>
      <c r="DC9" s="656"/>
      <c r="DD9" s="635">
        <v>483178</v>
      </c>
      <c r="DE9" s="630"/>
      <c r="DF9" s="630"/>
      <c r="DG9" s="630"/>
      <c r="DH9" s="630"/>
      <c r="DI9" s="630"/>
      <c r="DJ9" s="630"/>
      <c r="DK9" s="630"/>
      <c r="DL9" s="630"/>
      <c r="DM9" s="630"/>
      <c r="DN9" s="630"/>
      <c r="DO9" s="630"/>
      <c r="DP9" s="631"/>
      <c r="DQ9" s="635">
        <v>8488128</v>
      </c>
      <c r="DR9" s="630"/>
      <c r="DS9" s="630"/>
      <c r="DT9" s="630"/>
      <c r="DU9" s="630"/>
      <c r="DV9" s="630"/>
      <c r="DW9" s="630"/>
      <c r="DX9" s="630"/>
      <c r="DY9" s="630"/>
      <c r="DZ9" s="630"/>
      <c r="EA9" s="630"/>
      <c r="EB9" s="630"/>
      <c r="EC9" s="674"/>
    </row>
    <row r="10" spans="2:143" ht="11.25" customHeight="1" x14ac:dyDescent="0.2">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1027776</v>
      </c>
      <c r="BH10" s="630"/>
      <c r="BI10" s="630"/>
      <c r="BJ10" s="630"/>
      <c r="BK10" s="630"/>
      <c r="BL10" s="630"/>
      <c r="BM10" s="630"/>
      <c r="BN10" s="631"/>
      <c r="BO10" s="656">
        <v>2.2999999999999998</v>
      </c>
      <c r="BP10" s="656"/>
      <c r="BQ10" s="656"/>
      <c r="BR10" s="656"/>
      <c r="BS10" s="657" t="s">
        <v>128</v>
      </c>
      <c r="BT10" s="657"/>
      <c r="BU10" s="657"/>
      <c r="BV10" s="657"/>
      <c r="BW10" s="657"/>
      <c r="BX10" s="657"/>
      <c r="BY10" s="657"/>
      <c r="BZ10" s="657"/>
      <c r="CA10" s="657"/>
      <c r="CB10" s="715"/>
      <c r="CD10" s="666" t="s">
        <v>247</v>
      </c>
      <c r="CE10" s="667"/>
      <c r="CF10" s="667"/>
      <c r="CG10" s="667"/>
      <c r="CH10" s="667"/>
      <c r="CI10" s="667"/>
      <c r="CJ10" s="667"/>
      <c r="CK10" s="667"/>
      <c r="CL10" s="667"/>
      <c r="CM10" s="667"/>
      <c r="CN10" s="667"/>
      <c r="CO10" s="667"/>
      <c r="CP10" s="667"/>
      <c r="CQ10" s="668"/>
      <c r="CR10" s="629">
        <v>206838</v>
      </c>
      <c r="CS10" s="630"/>
      <c r="CT10" s="630"/>
      <c r="CU10" s="630"/>
      <c r="CV10" s="630"/>
      <c r="CW10" s="630"/>
      <c r="CX10" s="630"/>
      <c r="CY10" s="631"/>
      <c r="CZ10" s="656">
        <v>0.2</v>
      </c>
      <c r="DA10" s="656"/>
      <c r="DB10" s="656"/>
      <c r="DC10" s="656"/>
      <c r="DD10" s="635" t="s">
        <v>128</v>
      </c>
      <c r="DE10" s="630"/>
      <c r="DF10" s="630"/>
      <c r="DG10" s="630"/>
      <c r="DH10" s="630"/>
      <c r="DI10" s="630"/>
      <c r="DJ10" s="630"/>
      <c r="DK10" s="630"/>
      <c r="DL10" s="630"/>
      <c r="DM10" s="630"/>
      <c r="DN10" s="630"/>
      <c r="DO10" s="630"/>
      <c r="DP10" s="631"/>
      <c r="DQ10" s="635">
        <v>76838</v>
      </c>
      <c r="DR10" s="630"/>
      <c r="DS10" s="630"/>
      <c r="DT10" s="630"/>
      <c r="DU10" s="630"/>
      <c r="DV10" s="630"/>
      <c r="DW10" s="630"/>
      <c r="DX10" s="630"/>
      <c r="DY10" s="630"/>
      <c r="DZ10" s="630"/>
      <c r="EA10" s="630"/>
      <c r="EB10" s="630"/>
      <c r="EC10" s="674"/>
    </row>
    <row r="11" spans="2:143" ht="11.25" customHeight="1" x14ac:dyDescent="0.2">
      <c r="B11" s="626" t="s">
        <v>248</v>
      </c>
      <c r="C11" s="627"/>
      <c r="D11" s="627"/>
      <c r="E11" s="627"/>
      <c r="F11" s="627"/>
      <c r="G11" s="627"/>
      <c r="H11" s="627"/>
      <c r="I11" s="627"/>
      <c r="J11" s="627"/>
      <c r="K11" s="627"/>
      <c r="L11" s="627"/>
      <c r="M11" s="627"/>
      <c r="N11" s="627"/>
      <c r="O11" s="627"/>
      <c r="P11" s="627"/>
      <c r="Q11" s="628"/>
      <c r="R11" s="629">
        <v>5764190</v>
      </c>
      <c r="S11" s="630"/>
      <c r="T11" s="630"/>
      <c r="U11" s="630"/>
      <c r="V11" s="630"/>
      <c r="W11" s="630"/>
      <c r="X11" s="630"/>
      <c r="Y11" s="631"/>
      <c r="Z11" s="632">
        <v>5.5</v>
      </c>
      <c r="AA11" s="633"/>
      <c r="AB11" s="633"/>
      <c r="AC11" s="634"/>
      <c r="AD11" s="635">
        <v>5764190</v>
      </c>
      <c r="AE11" s="630"/>
      <c r="AF11" s="630"/>
      <c r="AG11" s="630"/>
      <c r="AH11" s="630"/>
      <c r="AI11" s="630"/>
      <c r="AJ11" s="630"/>
      <c r="AK11" s="631"/>
      <c r="AL11" s="632">
        <v>11.3</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3686183</v>
      </c>
      <c r="BH11" s="630"/>
      <c r="BI11" s="630"/>
      <c r="BJ11" s="630"/>
      <c r="BK11" s="630"/>
      <c r="BL11" s="630"/>
      <c r="BM11" s="630"/>
      <c r="BN11" s="631"/>
      <c r="BO11" s="656">
        <v>8.3000000000000007</v>
      </c>
      <c r="BP11" s="656"/>
      <c r="BQ11" s="656"/>
      <c r="BR11" s="656"/>
      <c r="BS11" s="657">
        <v>843066</v>
      </c>
      <c r="BT11" s="657"/>
      <c r="BU11" s="657"/>
      <c r="BV11" s="657"/>
      <c r="BW11" s="657"/>
      <c r="BX11" s="657"/>
      <c r="BY11" s="657"/>
      <c r="BZ11" s="657"/>
      <c r="CA11" s="657"/>
      <c r="CB11" s="715"/>
      <c r="CD11" s="666" t="s">
        <v>250</v>
      </c>
      <c r="CE11" s="667"/>
      <c r="CF11" s="667"/>
      <c r="CG11" s="667"/>
      <c r="CH11" s="667"/>
      <c r="CI11" s="667"/>
      <c r="CJ11" s="667"/>
      <c r="CK11" s="667"/>
      <c r="CL11" s="667"/>
      <c r="CM11" s="667"/>
      <c r="CN11" s="667"/>
      <c r="CO11" s="667"/>
      <c r="CP11" s="667"/>
      <c r="CQ11" s="668"/>
      <c r="CR11" s="629">
        <v>661328</v>
      </c>
      <c r="CS11" s="630"/>
      <c r="CT11" s="630"/>
      <c r="CU11" s="630"/>
      <c r="CV11" s="630"/>
      <c r="CW11" s="630"/>
      <c r="CX11" s="630"/>
      <c r="CY11" s="631"/>
      <c r="CZ11" s="656">
        <v>0.7</v>
      </c>
      <c r="DA11" s="656"/>
      <c r="DB11" s="656"/>
      <c r="DC11" s="656"/>
      <c r="DD11" s="635">
        <v>148118</v>
      </c>
      <c r="DE11" s="630"/>
      <c r="DF11" s="630"/>
      <c r="DG11" s="630"/>
      <c r="DH11" s="630"/>
      <c r="DI11" s="630"/>
      <c r="DJ11" s="630"/>
      <c r="DK11" s="630"/>
      <c r="DL11" s="630"/>
      <c r="DM11" s="630"/>
      <c r="DN11" s="630"/>
      <c r="DO11" s="630"/>
      <c r="DP11" s="631"/>
      <c r="DQ11" s="635">
        <v>485126</v>
      </c>
      <c r="DR11" s="630"/>
      <c r="DS11" s="630"/>
      <c r="DT11" s="630"/>
      <c r="DU11" s="630"/>
      <c r="DV11" s="630"/>
      <c r="DW11" s="630"/>
      <c r="DX11" s="630"/>
      <c r="DY11" s="630"/>
      <c r="DZ11" s="630"/>
      <c r="EA11" s="630"/>
      <c r="EB11" s="630"/>
      <c r="EC11" s="674"/>
    </row>
    <row r="12" spans="2:143" ht="11.25" customHeight="1" x14ac:dyDescent="0.2">
      <c r="B12" s="626" t="s">
        <v>251</v>
      </c>
      <c r="C12" s="627"/>
      <c r="D12" s="627"/>
      <c r="E12" s="627"/>
      <c r="F12" s="627"/>
      <c r="G12" s="627"/>
      <c r="H12" s="627"/>
      <c r="I12" s="627"/>
      <c r="J12" s="627"/>
      <c r="K12" s="627"/>
      <c r="L12" s="627"/>
      <c r="M12" s="627"/>
      <c r="N12" s="627"/>
      <c r="O12" s="627"/>
      <c r="P12" s="627"/>
      <c r="Q12" s="628"/>
      <c r="R12" s="629">
        <v>146227</v>
      </c>
      <c r="S12" s="630"/>
      <c r="T12" s="630"/>
      <c r="U12" s="630"/>
      <c r="V12" s="630"/>
      <c r="W12" s="630"/>
      <c r="X12" s="630"/>
      <c r="Y12" s="631"/>
      <c r="Z12" s="656">
        <v>0.1</v>
      </c>
      <c r="AA12" s="656"/>
      <c r="AB12" s="656"/>
      <c r="AC12" s="656"/>
      <c r="AD12" s="657">
        <v>146227</v>
      </c>
      <c r="AE12" s="657"/>
      <c r="AF12" s="657"/>
      <c r="AG12" s="657"/>
      <c r="AH12" s="657"/>
      <c r="AI12" s="657"/>
      <c r="AJ12" s="657"/>
      <c r="AK12" s="657"/>
      <c r="AL12" s="632">
        <v>0.3</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19962927</v>
      </c>
      <c r="BH12" s="630"/>
      <c r="BI12" s="630"/>
      <c r="BJ12" s="630"/>
      <c r="BK12" s="630"/>
      <c r="BL12" s="630"/>
      <c r="BM12" s="630"/>
      <c r="BN12" s="631"/>
      <c r="BO12" s="656">
        <v>45.2</v>
      </c>
      <c r="BP12" s="656"/>
      <c r="BQ12" s="656"/>
      <c r="BR12" s="656"/>
      <c r="BS12" s="657" t="s">
        <v>128</v>
      </c>
      <c r="BT12" s="657"/>
      <c r="BU12" s="657"/>
      <c r="BV12" s="657"/>
      <c r="BW12" s="657"/>
      <c r="BX12" s="657"/>
      <c r="BY12" s="657"/>
      <c r="BZ12" s="657"/>
      <c r="CA12" s="657"/>
      <c r="CB12" s="715"/>
      <c r="CD12" s="666" t="s">
        <v>253</v>
      </c>
      <c r="CE12" s="667"/>
      <c r="CF12" s="667"/>
      <c r="CG12" s="667"/>
      <c r="CH12" s="667"/>
      <c r="CI12" s="667"/>
      <c r="CJ12" s="667"/>
      <c r="CK12" s="667"/>
      <c r="CL12" s="667"/>
      <c r="CM12" s="667"/>
      <c r="CN12" s="667"/>
      <c r="CO12" s="667"/>
      <c r="CP12" s="667"/>
      <c r="CQ12" s="668"/>
      <c r="CR12" s="629">
        <v>3979934</v>
      </c>
      <c r="CS12" s="630"/>
      <c r="CT12" s="630"/>
      <c r="CU12" s="630"/>
      <c r="CV12" s="630"/>
      <c r="CW12" s="630"/>
      <c r="CX12" s="630"/>
      <c r="CY12" s="631"/>
      <c r="CZ12" s="656">
        <v>4</v>
      </c>
      <c r="DA12" s="656"/>
      <c r="DB12" s="656"/>
      <c r="DC12" s="656"/>
      <c r="DD12" s="635">
        <v>295073</v>
      </c>
      <c r="DE12" s="630"/>
      <c r="DF12" s="630"/>
      <c r="DG12" s="630"/>
      <c r="DH12" s="630"/>
      <c r="DI12" s="630"/>
      <c r="DJ12" s="630"/>
      <c r="DK12" s="630"/>
      <c r="DL12" s="630"/>
      <c r="DM12" s="630"/>
      <c r="DN12" s="630"/>
      <c r="DO12" s="630"/>
      <c r="DP12" s="631"/>
      <c r="DQ12" s="635">
        <v>1652243</v>
      </c>
      <c r="DR12" s="630"/>
      <c r="DS12" s="630"/>
      <c r="DT12" s="630"/>
      <c r="DU12" s="630"/>
      <c r="DV12" s="630"/>
      <c r="DW12" s="630"/>
      <c r="DX12" s="630"/>
      <c r="DY12" s="630"/>
      <c r="DZ12" s="630"/>
      <c r="EA12" s="630"/>
      <c r="EB12" s="630"/>
      <c r="EC12" s="674"/>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19868644</v>
      </c>
      <c r="BH13" s="630"/>
      <c r="BI13" s="630"/>
      <c r="BJ13" s="630"/>
      <c r="BK13" s="630"/>
      <c r="BL13" s="630"/>
      <c r="BM13" s="630"/>
      <c r="BN13" s="631"/>
      <c r="BO13" s="656">
        <v>45</v>
      </c>
      <c r="BP13" s="656"/>
      <c r="BQ13" s="656"/>
      <c r="BR13" s="656"/>
      <c r="BS13" s="657" t="s">
        <v>128</v>
      </c>
      <c r="BT13" s="657"/>
      <c r="BU13" s="657"/>
      <c r="BV13" s="657"/>
      <c r="BW13" s="657"/>
      <c r="BX13" s="657"/>
      <c r="BY13" s="657"/>
      <c r="BZ13" s="657"/>
      <c r="CA13" s="657"/>
      <c r="CB13" s="715"/>
      <c r="CD13" s="666" t="s">
        <v>256</v>
      </c>
      <c r="CE13" s="667"/>
      <c r="CF13" s="667"/>
      <c r="CG13" s="667"/>
      <c r="CH13" s="667"/>
      <c r="CI13" s="667"/>
      <c r="CJ13" s="667"/>
      <c r="CK13" s="667"/>
      <c r="CL13" s="667"/>
      <c r="CM13" s="667"/>
      <c r="CN13" s="667"/>
      <c r="CO13" s="667"/>
      <c r="CP13" s="667"/>
      <c r="CQ13" s="668"/>
      <c r="CR13" s="629">
        <v>11739187</v>
      </c>
      <c r="CS13" s="630"/>
      <c r="CT13" s="630"/>
      <c r="CU13" s="630"/>
      <c r="CV13" s="630"/>
      <c r="CW13" s="630"/>
      <c r="CX13" s="630"/>
      <c r="CY13" s="631"/>
      <c r="CZ13" s="656">
        <v>11.9</v>
      </c>
      <c r="DA13" s="656"/>
      <c r="DB13" s="656"/>
      <c r="DC13" s="656"/>
      <c r="DD13" s="635">
        <v>7428929</v>
      </c>
      <c r="DE13" s="630"/>
      <c r="DF13" s="630"/>
      <c r="DG13" s="630"/>
      <c r="DH13" s="630"/>
      <c r="DI13" s="630"/>
      <c r="DJ13" s="630"/>
      <c r="DK13" s="630"/>
      <c r="DL13" s="630"/>
      <c r="DM13" s="630"/>
      <c r="DN13" s="630"/>
      <c r="DO13" s="630"/>
      <c r="DP13" s="631"/>
      <c r="DQ13" s="635">
        <v>4936276</v>
      </c>
      <c r="DR13" s="630"/>
      <c r="DS13" s="630"/>
      <c r="DT13" s="630"/>
      <c r="DU13" s="630"/>
      <c r="DV13" s="630"/>
      <c r="DW13" s="630"/>
      <c r="DX13" s="630"/>
      <c r="DY13" s="630"/>
      <c r="DZ13" s="630"/>
      <c r="EA13" s="630"/>
      <c r="EB13" s="630"/>
      <c r="EC13" s="674"/>
    </row>
    <row r="14" spans="2:143" ht="11.25" customHeight="1" x14ac:dyDescent="0.2">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479798</v>
      </c>
      <c r="BH14" s="630"/>
      <c r="BI14" s="630"/>
      <c r="BJ14" s="630"/>
      <c r="BK14" s="630"/>
      <c r="BL14" s="630"/>
      <c r="BM14" s="630"/>
      <c r="BN14" s="631"/>
      <c r="BO14" s="656">
        <v>1.1000000000000001</v>
      </c>
      <c r="BP14" s="656"/>
      <c r="BQ14" s="656"/>
      <c r="BR14" s="656"/>
      <c r="BS14" s="657" t="s">
        <v>128</v>
      </c>
      <c r="BT14" s="657"/>
      <c r="BU14" s="657"/>
      <c r="BV14" s="657"/>
      <c r="BW14" s="657"/>
      <c r="BX14" s="657"/>
      <c r="BY14" s="657"/>
      <c r="BZ14" s="657"/>
      <c r="CA14" s="657"/>
      <c r="CB14" s="715"/>
      <c r="CD14" s="666" t="s">
        <v>259</v>
      </c>
      <c r="CE14" s="667"/>
      <c r="CF14" s="667"/>
      <c r="CG14" s="667"/>
      <c r="CH14" s="667"/>
      <c r="CI14" s="667"/>
      <c r="CJ14" s="667"/>
      <c r="CK14" s="667"/>
      <c r="CL14" s="667"/>
      <c r="CM14" s="667"/>
      <c r="CN14" s="667"/>
      <c r="CO14" s="667"/>
      <c r="CP14" s="667"/>
      <c r="CQ14" s="668"/>
      <c r="CR14" s="629">
        <v>3900841</v>
      </c>
      <c r="CS14" s="630"/>
      <c r="CT14" s="630"/>
      <c r="CU14" s="630"/>
      <c r="CV14" s="630"/>
      <c r="CW14" s="630"/>
      <c r="CX14" s="630"/>
      <c r="CY14" s="631"/>
      <c r="CZ14" s="656">
        <v>4</v>
      </c>
      <c r="DA14" s="656"/>
      <c r="DB14" s="656"/>
      <c r="DC14" s="656"/>
      <c r="DD14" s="635">
        <v>1151851</v>
      </c>
      <c r="DE14" s="630"/>
      <c r="DF14" s="630"/>
      <c r="DG14" s="630"/>
      <c r="DH14" s="630"/>
      <c r="DI14" s="630"/>
      <c r="DJ14" s="630"/>
      <c r="DK14" s="630"/>
      <c r="DL14" s="630"/>
      <c r="DM14" s="630"/>
      <c r="DN14" s="630"/>
      <c r="DO14" s="630"/>
      <c r="DP14" s="631"/>
      <c r="DQ14" s="635">
        <v>2830016</v>
      </c>
      <c r="DR14" s="630"/>
      <c r="DS14" s="630"/>
      <c r="DT14" s="630"/>
      <c r="DU14" s="630"/>
      <c r="DV14" s="630"/>
      <c r="DW14" s="630"/>
      <c r="DX14" s="630"/>
      <c r="DY14" s="630"/>
      <c r="DZ14" s="630"/>
      <c r="EA14" s="630"/>
      <c r="EB14" s="630"/>
      <c r="EC14" s="674"/>
    </row>
    <row r="15" spans="2:143" ht="11.25" customHeight="1" x14ac:dyDescent="0.2">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1883658</v>
      </c>
      <c r="BH15" s="630"/>
      <c r="BI15" s="630"/>
      <c r="BJ15" s="630"/>
      <c r="BK15" s="630"/>
      <c r="BL15" s="630"/>
      <c r="BM15" s="630"/>
      <c r="BN15" s="631"/>
      <c r="BO15" s="656">
        <v>4.3</v>
      </c>
      <c r="BP15" s="656"/>
      <c r="BQ15" s="656"/>
      <c r="BR15" s="656"/>
      <c r="BS15" s="657" t="s">
        <v>128</v>
      </c>
      <c r="BT15" s="657"/>
      <c r="BU15" s="657"/>
      <c r="BV15" s="657"/>
      <c r="BW15" s="657"/>
      <c r="BX15" s="657"/>
      <c r="BY15" s="657"/>
      <c r="BZ15" s="657"/>
      <c r="CA15" s="657"/>
      <c r="CB15" s="715"/>
      <c r="CD15" s="666" t="s">
        <v>262</v>
      </c>
      <c r="CE15" s="667"/>
      <c r="CF15" s="667"/>
      <c r="CG15" s="667"/>
      <c r="CH15" s="667"/>
      <c r="CI15" s="667"/>
      <c r="CJ15" s="667"/>
      <c r="CK15" s="667"/>
      <c r="CL15" s="667"/>
      <c r="CM15" s="667"/>
      <c r="CN15" s="667"/>
      <c r="CO15" s="667"/>
      <c r="CP15" s="667"/>
      <c r="CQ15" s="668"/>
      <c r="CR15" s="629">
        <v>8983941</v>
      </c>
      <c r="CS15" s="630"/>
      <c r="CT15" s="630"/>
      <c r="CU15" s="630"/>
      <c r="CV15" s="630"/>
      <c r="CW15" s="630"/>
      <c r="CX15" s="630"/>
      <c r="CY15" s="631"/>
      <c r="CZ15" s="656">
        <v>9.1</v>
      </c>
      <c r="DA15" s="656"/>
      <c r="DB15" s="656"/>
      <c r="DC15" s="656"/>
      <c r="DD15" s="635">
        <v>828280</v>
      </c>
      <c r="DE15" s="630"/>
      <c r="DF15" s="630"/>
      <c r="DG15" s="630"/>
      <c r="DH15" s="630"/>
      <c r="DI15" s="630"/>
      <c r="DJ15" s="630"/>
      <c r="DK15" s="630"/>
      <c r="DL15" s="630"/>
      <c r="DM15" s="630"/>
      <c r="DN15" s="630"/>
      <c r="DO15" s="630"/>
      <c r="DP15" s="631"/>
      <c r="DQ15" s="635">
        <v>6975597</v>
      </c>
      <c r="DR15" s="630"/>
      <c r="DS15" s="630"/>
      <c r="DT15" s="630"/>
      <c r="DU15" s="630"/>
      <c r="DV15" s="630"/>
      <c r="DW15" s="630"/>
      <c r="DX15" s="630"/>
      <c r="DY15" s="630"/>
      <c r="DZ15" s="630"/>
      <c r="EA15" s="630"/>
      <c r="EB15" s="630"/>
      <c r="EC15" s="674"/>
    </row>
    <row r="16" spans="2:143" ht="11.25" customHeight="1" x14ac:dyDescent="0.2">
      <c r="B16" s="626" t="s">
        <v>263</v>
      </c>
      <c r="C16" s="627"/>
      <c r="D16" s="627"/>
      <c r="E16" s="627"/>
      <c r="F16" s="627"/>
      <c r="G16" s="627"/>
      <c r="H16" s="627"/>
      <c r="I16" s="627"/>
      <c r="J16" s="627"/>
      <c r="K16" s="627"/>
      <c r="L16" s="627"/>
      <c r="M16" s="627"/>
      <c r="N16" s="627"/>
      <c r="O16" s="627"/>
      <c r="P16" s="627"/>
      <c r="Q16" s="628"/>
      <c r="R16" s="629">
        <v>98294</v>
      </c>
      <c r="S16" s="630"/>
      <c r="T16" s="630"/>
      <c r="U16" s="630"/>
      <c r="V16" s="630"/>
      <c r="W16" s="630"/>
      <c r="X16" s="630"/>
      <c r="Y16" s="631"/>
      <c r="Z16" s="656">
        <v>0.1</v>
      </c>
      <c r="AA16" s="656"/>
      <c r="AB16" s="656"/>
      <c r="AC16" s="656"/>
      <c r="AD16" s="657">
        <v>98294</v>
      </c>
      <c r="AE16" s="657"/>
      <c r="AF16" s="657"/>
      <c r="AG16" s="657"/>
      <c r="AH16" s="657"/>
      <c r="AI16" s="657"/>
      <c r="AJ16" s="657"/>
      <c r="AK16" s="657"/>
      <c r="AL16" s="632">
        <v>0.2</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265</v>
      </c>
      <c r="CE16" s="667"/>
      <c r="CF16" s="667"/>
      <c r="CG16" s="667"/>
      <c r="CH16" s="667"/>
      <c r="CI16" s="667"/>
      <c r="CJ16" s="667"/>
      <c r="CK16" s="667"/>
      <c r="CL16" s="667"/>
      <c r="CM16" s="667"/>
      <c r="CN16" s="667"/>
      <c r="CO16" s="667"/>
      <c r="CP16" s="667"/>
      <c r="CQ16" s="668"/>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4"/>
    </row>
    <row r="17" spans="2:133" ht="11.25" customHeight="1" x14ac:dyDescent="0.2">
      <c r="B17" s="626" t="s">
        <v>266</v>
      </c>
      <c r="C17" s="627"/>
      <c r="D17" s="627"/>
      <c r="E17" s="627"/>
      <c r="F17" s="627"/>
      <c r="G17" s="627"/>
      <c r="H17" s="627"/>
      <c r="I17" s="627"/>
      <c r="J17" s="627"/>
      <c r="K17" s="627"/>
      <c r="L17" s="627"/>
      <c r="M17" s="627"/>
      <c r="N17" s="627"/>
      <c r="O17" s="627"/>
      <c r="P17" s="627"/>
      <c r="Q17" s="628"/>
      <c r="R17" s="629">
        <v>1220506</v>
      </c>
      <c r="S17" s="630"/>
      <c r="T17" s="630"/>
      <c r="U17" s="630"/>
      <c r="V17" s="630"/>
      <c r="W17" s="630"/>
      <c r="X17" s="630"/>
      <c r="Y17" s="631"/>
      <c r="Z17" s="656">
        <v>1.2</v>
      </c>
      <c r="AA17" s="656"/>
      <c r="AB17" s="656"/>
      <c r="AC17" s="656"/>
      <c r="AD17" s="657">
        <v>1220506</v>
      </c>
      <c r="AE17" s="657"/>
      <c r="AF17" s="657"/>
      <c r="AG17" s="657"/>
      <c r="AH17" s="657"/>
      <c r="AI17" s="657"/>
      <c r="AJ17" s="657"/>
      <c r="AK17" s="657"/>
      <c r="AL17" s="632">
        <v>2.4</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268</v>
      </c>
      <c r="CE17" s="667"/>
      <c r="CF17" s="667"/>
      <c r="CG17" s="667"/>
      <c r="CH17" s="667"/>
      <c r="CI17" s="667"/>
      <c r="CJ17" s="667"/>
      <c r="CK17" s="667"/>
      <c r="CL17" s="667"/>
      <c r="CM17" s="667"/>
      <c r="CN17" s="667"/>
      <c r="CO17" s="667"/>
      <c r="CP17" s="667"/>
      <c r="CQ17" s="668"/>
      <c r="CR17" s="629">
        <v>6044326</v>
      </c>
      <c r="CS17" s="630"/>
      <c r="CT17" s="630"/>
      <c r="CU17" s="630"/>
      <c r="CV17" s="630"/>
      <c r="CW17" s="630"/>
      <c r="CX17" s="630"/>
      <c r="CY17" s="631"/>
      <c r="CZ17" s="656">
        <v>6.1</v>
      </c>
      <c r="DA17" s="656"/>
      <c r="DB17" s="656"/>
      <c r="DC17" s="656"/>
      <c r="DD17" s="635" t="s">
        <v>128</v>
      </c>
      <c r="DE17" s="630"/>
      <c r="DF17" s="630"/>
      <c r="DG17" s="630"/>
      <c r="DH17" s="630"/>
      <c r="DI17" s="630"/>
      <c r="DJ17" s="630"/>
      <c r="DK17" s="630"/>
      <c r="DL17" s="630"/>
      <c r="DM17" s="630"/>
      <c r="DN17" s="630"/>
      <c r="DO17" s="630"/>
      <c r="DP17" s="631"/>
      <c r="DQ17" s="635">
        <v>5299711</v>
      </c>
      <c r="DR17" s="630"/>
      <c r="DS17" s="630"/>
      <c r="DT17" s="630"/>
      <c r="DU17" s="630"/>
      <c r="DV17" s="630"/>
      <c r="DW17" s="630"/>
      <c r="DX17" s="630"/>
      <c r="DY17" s="630"/>
      <c r="DZ17" s="630"/>
      <c r="EA17" s="630"/>
      <c r="EB17" s="630"/>
      <c r="EC17" s="674"/>
    </row>
    <row r="18" spans="2:133" ht="11.25" customHeight="1" x14ac:dyDescent="0.2">
      <c r="B18" s="626" t="s">
        <v>269</v>
      </c>
      <c r="C18" s="627"/>
      <c r="D18" s="627"/>
      <c r="E18" s="627"/>
      <c r="F18" s="627"/>
      <c r="G18" s="627"/>
      <c r="H18" s="627"/>
      <c r="I18" s="627"/>
      <c r="J18" s="627"/>
      <c r="K18" s="627"/>
      <c r="L18" s="627"/>
      <c r="M18" s="627"/>
      <c r="N18" s="627"/>
      <c r="O18" s="627"/>
      <c r="P18" s="627"/>
      <c r="Q18" s="628"/>
      <c r="R18" s="629">
        <v>579340</v>
      </c>
      <c r="S18" s="630"/>
      <c r="T18" s="630"/>
      <c r="U18" s="630"/>
      <c r="V18" s="630"/>
      <c r="W18" s="630"/>
      <c r="X18" s="630"/>
      <c r="Y18" s="631"/>
      <c r="Z18" s="656">
        <v>0.6</v>
      </c>
      <c r="AA18" s="656"/>
      <c r="AB18" s="656"/>
      <c r="AC18" s="656"/>
      <c r="AD18" s="657">
        <v>556238</v>
      </c>
      <c r="AE18" s="657"/>
      <c r="AF18" s="657"/>
      <c r="AG18" s="657"/>
      <c r="AH18" s="657"/>
      <c r="AI18" s="657"/>
      <c r="AJ18" s="657"/>
      <c r="AK18" s="657"/>
      <c r="AL18" s="632">
        <v>1.1000000238418579</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271</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x14ac:dyDescent="0.2">
      <c r="B19" s="626" t="s">
        <v>272</v>
      </c>
      <c r="C19" s="627"/>
      <c r="D19" s="627"/>
      <c r="E19" s="627"/>
      <c r="F19" s="627"/>
      <c r="G19" s="627"/>
      <c r="H19" s="627"/>
      <c r="I19" s="627"/>
      <c r="J19" s="627"/>
      <c r="K19" s="627"/>
      <c r="L19" s="627"/>
      <c r="M19" s="627"/>
      <c r="N19" s="627"/>
      <c r="O19" s="627"/>
      <c r="P19" s="627"/>
      <c r="Q19" s="628"/>
      <c r="R19" s="629">
        <v>198001</v>
      </c>
      <c r="S19" s="630"/>
      <c r="T19" s="630"/>
      <c r="U19" s="630"/>
      <c r="V19" s="630"/>
      <c r="W19" s="630"/>
      <c r="X19" s="630"/>
      <c r="Y19" s="631"/>
      <c r="Z19" s="656">
        <v>0.2</v>
      </c>
      <c r="AA19" s="656"/>
      <c r="AB19" s="656"/>
      <c r="AC19" s="656"/>
      <c r="AD19" s="657">
        <v>198001</v>
      </c>
      <c r="AE19" s="657"/>
      <c r="AF19" s="657"/>
      <c r="AG19" s="657"/>
      <c r="AH19" s="657"/>
      <c r="AI19" s="657"/>
      <c r="AJ19" s="657"/>
      <c r="AK19" s="657"/>
      <c r="AL19" s="632">
        <v>0.4</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2412476</v>
      </c>
      <c r="BH19" s="630"/>
      <c r="BI19" s="630"/>
      <c r="BJ19" s="630"/>
      <c r="BK19" s="630"/>
      <c r="BL19" s="630"/>
      <c r="BM19" s="630"/>
      <c r="BN19" s="631"/>
      <c r="BO19" s="656">
        <v>5.5</v>
      </c>
      <c r="BP19" s="656"/>
      <c r="BQ19" s="656"/>
      <c r="BR19" s="656"/>
      <c r="BS19" s="657" t="s">
        <v>128</v>
      </c>
      <c r="BT19" s="657"/>
      <c r="BU19" s="657"/>
      <c r="BV19" s="657"/>
      <c r="BW19" s="657"/>
      <c r="BX19" s="657"/>
      <c r="BY19" s="657"/>
      <c r="BZ19" s="657"/>
      <c r="CA19" s="657"/>
      <c r="CB19" s="715"/>
      <c r="CD19" s="666" t="s">
        <v>274</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x14ac:dyDescent="0.2">
      <c r="B20" s="626" t="s">
        <v>275</v>
      </c>
      <c r="C20" s="627"/>
      <c r="D20" s="627"/>
      <c r="E20" s="627"/>
      <c r="F20" s="627"/>
      <c r="G20" s="627"/>
      <c r="H20" s="627"/>
      <c r="I20" s="627"/>
      <c r="J20" s="627"/>
      <c r="K20" s="627"/>
      <c r="L20" s="627"/>
      <c r="M20" s="627"/>
      <c r="N20" s="627"/>
      <c r="O20" s="627"/>
      <c r="P20" s="627"/>
      <c r="Q20" s="628"/>
      <c r="R20" s="629">
        <v>30932</v>
      </c>
      <c r="S20" s="630"/>
      <c r="T20" s="630"/>
      <c r="U20" s="630"/>
      <c r="V20" s="630"/>
      <c r="W20" s="630"/>
      <c r="X20" s="630"/>
      <c r="Y20" s="631"/>
      <c r="Z20" s="656">
        <v>0</v>
      </c>
      <c r="AA20" s="656"/>
      <c r="AB20" s="656"/>
      <c r="AC20" s="656"/>
      <c r="AD20" s="657">
        <v>30932</v>
      </c>
      <c r="AE20" s="657"/>
      <c r="AF20" s="657"/>
      <c r="AG20" s="657"/>
      <c r="AH20" s="657"/>
      <c r="AI20" s="657"/>
      <c r="AJ20" s="657"/>
      <c r="AK20" s="657"/>
      <c r="AL20" s="632">
        <v>0.1</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2412476</v>
      </c>
      <c r="BH20" s="630"/>
      <c r="BI20" s="630"/>
      <c r="BJ20" s="630"/>
      <c r="BK20" s="630"/>
      <c r="BL20" s="630"/>
      <c r="BM20" s="630"/>
      <c r="BN20" s="631"/>
      <c r="BO20" s="656">
        <v>5.5</v>
      </c>
      <c r="BP20" s="656"/>
      <c r="BQ20" s="656"/>
      <c r="BR20" s="656"/>
      <c r="BS20" s="657" t="s">
        <v>128</v>
      </c>
      <c r="BT20" s="657"/>
      <c r="BU20" s="657"/>
      <c r="BV20" s="657"/>
      <c r="BW20" s="657"/>
      <c r="BX20" s="657"/>
      <c r="BY20" s="657"/>
      <c r="BZ20" s="657"/>
      <c r="CA20" s="657"/>
      <c r="CB20" s="715"/>
      <c r="CD20" s="666" t="s">
        <v>277</v>
      </c>
      <c r="CE20" s="667"/>
      <c r="CF20" s="667"/>
      <c r="CG20" s="667"/>
      <c r="CH20" s="667"/>
      <c r="CI20" s="667"/>
      <c r="CJ20" s="667"/>
      <c r="CK20" s="667"/>
      <c r="CL20" s="667"/>
      <c r="CM20" s="667"/>
      <c r="CN20" s="667"/>
      <c r="CO20" s="667"/>
      <c r="CP20" s="667"/>
      <c r="CQ20" s="668"/>
      <c r="CR20" s="629">
        <v>98719102</v>
      </c>
      <c r="CS20" s="630"/>
      <c r="CT20" s="630"/>
      <c r="CU20" s="630"/>
      <c r="CV20" s="630"/>
      <c r="CW20" s="630"/>
      <c r="CX20" s="630"/>
      <c r="CY20" s="631"/>
      <c r="CZ20" s="656">
        <v>100</v>
      </c>
      <c r="DA20" s="656"/>
      <c r="DB20" s="656"/>
      <c r="DC20" s="656"/>
      <c r="DD20" s="635">
        <v>10691845</v>
      </c>
      <c r="DE20" s="630"/>
      <c r="DF20" s="630"/>
      <c r="DG20" s="630"/>
      <c r="DH20" s="630"/>
      <c r="DI20" s="630"/>
      <c r="DJ20" s="630"/>
      <c r="DK20" s="630"/>
      <c r="DL20" s="630"/>
      <c r="DM20" s="630"/>
      <c r="DN20" s="630"/>
      <c r="DO20" s="630"/>
      <c r="DP20" s="631"/>
      <c r="DQ20" s="635">
        <v>57994942</v>
      </c>
      <c r="DR20" s="630"/>
      <c r="DS20" s="630"/>
      <c r="DT20" s="630"/>
      <c r="DU20" s="630"/>
      <c r="DV20" s="630"/>
      <c r="DW20" s="630"/>
      <c r="DX20" s="630"/>
      <c r="DY20" s="630"/>
      <c r="DZ20" s="630"/>
      <c r="EA20" s="630"/>
      <c r="EB20" s="630"/>
      <c r="EC20" s="674"/>
    </row>
    <row r="21" spans="2:133" ht="11.25" customHeight="1" x14ac:dyDescent="0.2">
      <c r="B21" s="626" t="s">
        <v>278</v>
      </c>
      <c r="C21" s="627"/>
      <c r="D21" s="627"/>
      <c r="E21" s="627"/>
      <c r="F21" s="627"/>
      <c r="G21" s="627"/>
      <c r="H21" s="627"/>
      <c r="I21" s="627"/>
      <c r="J21" s="627"/>
      <c r="K21" s="627"/>
      <c r="L21" s="627"/>
      <c r="M21" s="627"/>
      <c r="N21" s="627"/>
      <c r="O21" s="627"/>
      <c r="P21" s="627"/>
      <c r="Q21" s="628"/>
      <c r="R21" s="629">
        <v>10957</v>
      </c>
      <c r="S21" s="630"/>
      <c r="T21" s="630"/>
      <c r="U21" s="630"/>
      <c r="V21" s="630"/>
      <c r="W21" s="630"/>
      <c r="X21" s="630"/>
      <c r="Y21" s="631"/>
      <c r="Z21" s="656">
        <v>0</v>
      </c>
      <c r="AA21" s="656"/>
      <c r="AB21" s="656"/>
      <c r="AC21" s="656"/>
      <c r="AD21" s="657">
        <v>10957</v>
      </c>
      <c r="AE21" s="657"/>
      <c r="AF21" s="657"/>
      <c r="AG21" s="657"/>
      <c r="AH21" s="657"/>
      <c r="AI21" s="657"/>
      <c r="AJ21" s="657"/>
      <c r="AK21" s="657"/>
      <c r="AL21" s="632">
        <v>0</v>
      </c>
      <c r="AM21" s="633"/>
      <c r="AN21" s="633"/>
      <c r="AO21" s="658"/>
      <c r="AP21" s="722" t="s">
        <v>279</v>
      </c>
      <c r="AQ21" s="729"/>
      <c r="AR21" s="729"/>
      <c r="AS21" s="729"/>
      <c r="AT21" s="729"/>
      <c r="AU21" s="729"/>
      <c r="AV21" s="729"/>
      <c r="AW21" s="729"/>
      <c r="AX21" s="729"/>
      <c r="AY21" s="729"/>
      <c r="AZ21" s="729"/>
      <c r="BA21" s="729"/>
      <c r="BB21" s="729"/>
      <c r="BC21" s="729"/>
      <c r="BD21" s="729"/>
      <c r="BE21" s="729"/>
      <c r="BF21" s="724"/>
      <c r="BG21" s="629">
        <v>2432</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2">
      <c r="B22" s="692" t="s">
        <v>280</v>
      </c>
      <c r="C22" s="693"/>
      <c r="D22" s="693"/>
      <c r="E22" s="693"/>
      <c r="F22" s="693"/>
      <c r="G22" s="693"/>
      <c r="H22" s="693"/>
      <c r="I22" s="693"/>
      <c r="J22" s="693"/>
      <c r="K22" s="693"/>
      <c r="L22" s="693"/>
      <c r="M22" s="693"/>
      <c r="N22" s="693"/>
      <c r="O22" s="693"/>
      <c r="P22" s="693"/>
      <c r="Q22" s="694"/>
      <c r="R22" s="629">
        <v>339450</v>
      </c>
      <c r="S22" s="630"/>
      <c r="T22" s="630"/>
      <c r="U22" s="630"/>
      <c r="V22" s="630"/>
      <c r="W22" s="630"/>
      <c r="X22" s="630"/>
      <c r="Y22" s="631"/>
      <c r="Z22" s="656">
        <v>0.3</v>
      </c>
      <c r="AA22" s="656"/>
      <c r="AB22" s="656"/>
      <c r="AC22" s="656"/>
      <c r="AD22" s="657">
        <v>316348</v>
      </c>
      <c r="AE22" s="657"/>
      <c r="AF22" s="657"/>
      <c r="AG22" s="657"/>
      <c r="AH22" s="657"/>
      <c r="AI22" s="657"/>
      <c r="AJ22" s="657"/>
      <c r="AK22" s="657"/>
      <c r="AL22" s="632">
        <v>0.60000002384185791</v>
      </c>
      <c r="AM22" s="633"/>
      <c r="AN22" s="633"/>
      <c r="AO22" s="658"/>
      <c r="AP22" s="722" t="s">
        <v>281</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283</v>
      </c>
      <c r="C23" s="627"/>
      <c r="D23" s="627"/>
      <c r="E23" s="627"/>
      <c r="F23" s="627"/>
      <c r="G23" s="627"/>
      <c r="H23" s="627"/>
      <c r="I23" s="627"/>
      <c r="J23" s="627"/>
      <c r="K23" s="627"/>
      <c r="L23" s="627"/>
      <c r="M23" s="627"/>
      <c r="N23" s="627"/>
      <c r="O23" s="627"/>
      <c r="P23" s="627"/>
      <c r="Q23" s="628"/>
      <c r="R23" s="629">
        <v>37934</v>
      </c>
      <c r="S23" s="630"/>
      <c r="T23" s="630"/>
      <c r="U23" s="630"/>
      <c r="V23" s="630"/>
      <c r="W23" s="630"/>
      <c r="X23" s="630"/>
      <c r="Y23" s="631"/>
      <c r="Z23" s="656">
        <v>0</v>
      </c>
      <c r="AA23" s="656"/>
      <c r="AB23" s="656"/>
      <c r="AC23" s="656"/>
      <c r="AD23" s="657" t="s">
        <v>128</v>
      </c>
      <c r="AE23" s="657"/>
      <c r="AF23" s="657"/>
      <c r="AG23" s="657"/>
      <c r="AH23" s="657"/>
      <c r="AI23" s="657"/>
      <c r="AJ23" s="657"/>
      <c r="AK23" s="657"/>
      <c r="AL23" s="632" t="s">
        <v>128</v>
      </c>
      <c r="AM23" s="633"/>
      <c r="AN23" s="633"/>
      <c r="AO23" s="658"/>
      <c r="AP23" s="722" t="s">
        <v>284</v>
      </c>
      <c r="AQ23" s="729"/>
      <c r="AR23" s="729"/>
      <c r="AS23" s="729"/>
      <c r="AT23" s="729"/>
      <c r="AU23" s="729"/>
      <c r="AV23" s="729"/>
      <c r="AW23" s="729"/>
      <c r="AX23" s="729"/>
      <c r="AY23" s="729"/>
      <c r="AZ23" s="729"/>
      <c r="BA23" s="729"/>
      <c r="BB23" s="729"/>
      <c r="BC23" s="729"/>
      <c r="BD23" s="729"/>
      <c r="BE23" s="729"/>
      <c r="BF23" s="724"/>
      <c r="BG23" s="629">
        <v>2410044</v>
      </c>
      <c r="BH23" s="630"/>
      <c r="BI23" s="630"/>
      <c r="BJ23" s="630"/>
      <c r="BK23" s="630"/>
      <c r="BL23" s="630"/>
      <c r="BM23" s="630"/>
      <c r="BN23" s="631"/>
      <c r="BO23" s="656">
        <v>5.5</v>
      </c>
      <c r="BP23" s="656"/>
      <c r="BQ23" s="656"/>
      <c r="BR23" s="656"/>
      <c r="BS23" s="657" t="s">
        <v>128</v>
      </c>
      <c r="BT23" s="657"/>
      <c r="BU23" s="657"/>
      <c r="BV23" s="657"/>
      <c r="BW23" s="657"/>
      <c r="BX23" s="657"/>
      <c r="BY23" s="657"/>
      <c r="BZ23" s="657"/>
      <c r="CA23" s="657"/>
      <c r="CB23" s="715"/>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34" t="s">
        <v>288</v>
      </c>
      <c r="DM23" s="735"/>
      <c r="DN23" s="735"/>
      <c r="DO23" s="735"/>
      <c r="DP23" s="735"/>
      <c r="DQ23" s="735"/>
      <c r="DR23" s="735"/>
      <c r="DS23" s="735"/>
      <c r="DT23" s="735"/>
      <c r="DU23" s="735"/>
      <c r="DV23" s="736"/>
      <c r="DW23" s="731" t="s">
        <v>289</v>
      </c>
      <c r="DX23" s="732"/>
      <c r="DY23" s="732"/>
      <c r="DZ23" s="732"/>
      <c r="EA23" s="732"/>
      <c r="EB23" s="732"/>
      <c r="EC23" s="733"/>
    </row>
    <row r="24" spans="2:133" ht="11.25" customHeight="1" x14ac:dyDescent="0.2">
      <c r="B24" s="626" t="s">
        <v>290</v>
      </c>
      <c r="C24" s="627"/>
      <c r="D24" s="627"/>
      <c r="E24" s="627"/>
      <c r="F24" s="627"/>
      <c r="G24" s="627"/>
      <c r="H24" s="627"/>
      <c r="I24" s="627"/>
      <c r="J24" s="627"/>
      <c r="K24" s="627"/>
      <c r="L24" s="627"/>
      <c r="M24" s="627"/>
      <c r="N24" s="627"/>
      <c r="O24" s="627"/>
      <c r="P24" s="627"/>
      <c r="Q24" s="628"/>
      <c r="R24" s="629" t="s">
        <v>128</v>
      </c>
      <c r="S24" s="630"/>
      <c r="T24" s="630"/>
      <c r="U24" s="630"/>
      <c r="V24" s="630"/>
      <c r="W24" s="630"/>
      <c r="X24" s="630"/>
      <c r="Y24" s="631"/>
      <c r="Z24" s="656" t="s">
        <v>128</v>
      </c>
      <c r="AA24" s="656"/>
      <c r="AB24" s="656"/>
      <c r="AC24" s="656"/>
      <c r="AD24" s="657" t="s">
        <v>128</v>
      </c>
      <c r="AE24" s="657"/>
      <c r="AF24" s="657"/>
      <c r="AG24" s="657"/>
      <c r="AH24" s="657"/>
      <c r="AI24" s="657"/>
      <c r="AJ24" s="657"/>
      <c r="AK24" s="657"/>
      <c r="AL24" s="632" t="s">
        <v>128</v>
      </c>
      <c r="AM24" s="633"/>
      <c r="AN24" s="633"/>
      <c r="AO24" s="658"/>
      <c r="AP24" s="722" t="s">
        <v>291</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292</v>
      </c>
      <c r="CE24" s="686"/>
      <c r="CF24" s="686"/>
      <c r="CG24" s="686"/>
      <c r="CH24" s="686"/>
      <c r="CI24" s="686"/>
      <c r="CJ24" s="686"/>
      <c r="CK24" s="686"/>
      <c r="CL24" s="686"/>
      <c r="CM24" s="686"/>
      <c r="CN24" s="686"/>
      <c r="CO24" s="686"/>
      <c r="CP24" s="686"/>
      <c r="CQ24" s="687"/>
      <c r="CR24" s="682">
        <v>50761533</v>
      </c>
      <c r="CS24" s="683"/>
      <c r="CT24" s="683"/>
      <c r="CU24" s="683"/>
      <c r="CV24" s="683"/>
      <c r="CW24" s="683"/>
      <c r="CX24" s="683"/>
      <c r="CY24" s="726"/>
      <c r="CZ24" s="727">
        <v>51.4</v>
      </c>
      <c r="DA24" s="702"/>
      <c r="DB24" s="702"/>
      <c r="DC24" s="730"/>
      <c r="DD24" s="725">
        <v>27824397</v>
      </c>
      <c r="DE24" s="683"/>
      <c r="DF24" s="683"/>
      <c r="DG24" s="683"/>
      <c r="DH24" s="683"/>
      <c r="DI24" s="683"/>
      <c r="DJ24" s="683"/>
      <c r="DK24" s="726"/>
      <c r="DL24" s="725">
        <v>26937959</v>
      </c>
      <c r="DM24" s="683"/>
      <c r="DN24" s="683"/>
      <c r="DO24" s="683"/>
      <c r="DP24" s="683"/>
      <c r="DQ24" s="683"/>
      <c r="DR24" s="683"/>
      <c r="DS24" s="683"/>
      <c r="DT24" s="683"/>
      <c r="DU24" s="683"/>
      <c r="DV24" s="726"/>
      <c r="DW24" s="727">
        <v>52.8</v>
      </c>
      <c r="DX24" s="702"/>
      <c r="DY24" s="702"/>
      <c r="DZ24" s="702"/>
      <c r="EA24" s="702"/>
      <c r="EB24" s="702"/>
      <c r="EC24" s="728"/>
    </row>
    <row r="25" spans="2:133" ht="11.25" customHeight="1" x14ac:dyDescent="0.2">
      <c r="B25" s="626" t="s">
        <v>293</v>
      </c>
      <c r="C25" s="627"/>
      <c r="D25" s="627"/>
      <c r="E25" s="627"/>
      <c r="F25" s="627"/>
      <c r="G25" s="627"/>
      <c r="H25" s="627"/>
      <c r="I25" s="627"/>
      <c r="J25" s="627"/>
      <c r="K25" s="627"/>
      <c r="L25" s="627"/>
      <c r="M25" s="627"/>
      <c r="N25" s="627"/>
      <c r="O25" s="627"/>
      <c r="P25" s="627"/>
      <c r="Q25" s="628"/>
      <c r="R25" s="629">
        <v>37903</v>
      </c>
      <c r="S25" s="630"/>
      <c r="T25" s="630"/>
      <c r="U25" s="630"/>
      <c r="V25" s="630"/>
      <c r="W25" s="630"/>
      <c r="X25" s="630"/>
      <c r="Y25" s="631"/>
      <c r="Z25" s="656">
        <v>0</v>
      </c>
      <c r="AA25" s="656"/>
      <c r="AB25" s="656"/>
      <c r="AC25" s="656"/>
      <c r="AD25" s="657" t="s">
        <v>128</v>
      </c>
      <c r="AE25" s="657"/>
      <c r="AF25" s="657"/>
      <c r="AG25" s="657"/>
      <c r="AH25" s="657"/>
      <c r="AI25" s="657"/>
      <c r="AJ25" s="657"/>
      <c r="AK25" s="657"/>
      <c r="AL25" s="632" t="s">
        <v>128</v>
      </c>
      <c r="AM25" s="633"/>
      <c r="AN25" s="633"/>
      <c r="AO25" s="658"/>
      <c r="AP25" s="722" t="s">
        <v>294</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295</v>
      </c>
      <c r="CE25" s="667"/>
      <c r="CF25" s="667"/>
      <c r="CG25" s="667"/>
      <c r="CH25" s="667"/>
      <c r="CI25" s="667"/>
      <c r="CJ25" s="667"/>
      <c r="CK25" s="667"/>
      <c r="CL25" s="667"/>
      <c r="CM25" s="667"/>
      <c r="CN25" s="667"/>
      <c r="CO25" s="667"/>
      <c r="CP25" s="667"/>
      <c r="CQ25" s="668"/>
      <c r="CR25" s="629">
        <v>15969001</v>
      </c>
      <c r="CS25" s="640"/>
      <c r="CT25" s="640"/>
      <c r="CU25" s="640"/>
      <c r="CV25" s="640"/>
      <c r="CW25" s="640"/>
      <c r="CX25" s="640"/>
      <c r="CY25" s="641"/>
      <c r="CZ25" s="632">
        <v>16.2</v>
      </c>
      <c r="DA25" s="642"/>
      <c r="DB25" s="642"/>
      <c r="DC25" s="643"/>
      <c r="DD25" s="635">
        <v>14865275</v>
      </c>
      <c r="DE25" s="640"/>
      <c r="DF25" s="640"/>
      <c r="DG25" s="640"/>
      <c r="DH25" s="640"/>
      <c r="DI25" s="640"/>
      <c r="DJ25" s="640"/>
      <c r="DK25" s="641"/>
      <c r="DL25" s="635">
        <v>14045357</v>
      </c>
      <c r="DM25" s="640"/>
      <c r="DN25" s="640"/>
      <c r="DO25" s="640"/>
      <c r="DP25" s="640"/>
      <c r="DQ25" s="640"/>
      <c r="DR25" s="640"/>
      <c r="DS25" s="640"/>
      <c r="DT25" s="640"/>
      <c r="DU25" s="640"/>
      <c r="DV25" s="641"/>
      <c r="DW25" s="632">
        <v>27.5</v>
      </c>
      <c r="DX25" s="642"/>
      <c r="DY25" s="642"/>
      <c r="DZ25" s="642"/>
      <c r="EA25" s="642"/>
      <c r="EB25" s="642"/>
      <c r="EC25" s="669"/>
    </row>
    <row r="26" spans="2:133" ht="11.25" customHeight="1" x14ac:dyDescent="0.2">
      <c r="B26" s="626" t="s">
        <v>296</v>
      </c>
      <c r="C26" s="627"/>
      <c r="D26" s="627"/>
      <c r="E26" s="627"/>
      <c r="F26" s="627"/>
      <c r="G26" s="627"/>
      <c r="H26" s="627"/>
      <c r="I26" s="627"/>
      <c r="J26" s="627"/>
      <c r="K26" s="627"/>
      <c r="L26" s="627"/>
      <c r="M26" s="627"/>
      <c r="N26" s="627"/>
      <c r="O26" s="627"/>
      <c r="P26" s="627"/>
      <c r="Q26" s="628"/>
      <c r="R26" s="629">
        <v>31</v>
      </c>
      <c r="S26" s="630"/>
      <c r="T26" s="630"/>
      <c r="U26" s="630"/>
      <c r="V26" s="630"/>
      <c r="W26" s="630"/>
      <c r="X26" s="630"/>
      <c r="Y26" s="631"/>
      <c r="Z26" s="656">
        <v>0</v>
      </c>
      <c r="AA26" s="656"/>
      <c r="AB26" s="656"/>
      <c r="AC26" s="656"/>
      <c r="AD26" s="657" t="s">
        <v>128</v>
      </c>
      <c r="AE26" s="657"/>
      <c r="AF26" s="657"/>
      <c r="AG26" s="657"/>
      <c r="AH26" s="657"/>
      <c r="AI26" s="657"/>
      <c r="AJ26" s="657"/>
      <c r="AK26" s="657"/>
      <c r="AL26" s="632" t="s">
        <v>128</v>
      </c>
      <c r="AM26" s="633"/>
      <c r="AN26" s="633"/>
      <c r="AO26" s="658"/>
      <c r="AP26" s="722" t="s">
        <v>297</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298</v>
      </c>
      <c r="CE26" s="667"/>
      <c r="CF26" s="667"/>
      <c r="CG26" s="667"/>
      <c r="CH26" s="667"/>
      <c r="CI26" s="667"/>
      <c r="CJ26" s="667"/>
      <c r="CK26" s="667"/>
      <c r="CL26" s="667"/>
      <c r="CM26" s="667"/>
      <c r="CN26" s="667"/>
      <c r="CO26" s="667"/>
      <c r="CP26" s="667"/>
      <c r="CQ26" s="668"/>
      <c r="CR26" s="629">
        <v>10490830</v>
      </c>
      <c r="CS26" s="630"/>
      <c r="CT26" s="630"/>
      <c r="CU26" s="630"/>
      <c r="CV26" s="630"/>
      <c r="CW26" s="630"/>
      <c r="CX26" s="630"/>
      <c r="CY26" s="631"/>
      <c r="CZ26" s="632">
        <v>10.6</v>
      </c>
      <c r="DA26" s="642"/>
      <c r="DB26" s="642"/>
      <c r="DC26" s="643"/>
      <c r="DD26" s="635">
        <v>9680357</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x14ac:dyDescent="0.2">
      <c r="B27" s="626" t="s">
        <v>299</v>
      </c>
      <c r="C27" s="627"/>
      <c r="D27" s="627"/>
      <c r="E27" s="627"/>
      <c r="F27" s="627"/>
      <c r="G27" s="627"/>
      <c r="H27" s="627"/>
      <c r="I27" s="627"/>
      <c r="J27" s="627"/>
      <c r="K27" s="627"/>
      <c r="L27" s="627"/>
      <c r="M27" s="627"/>
      <c r="N27" s="627"/>
      <c r="O27" s="627"/>
      <c r="P27" s="627"/>
      <c r="Q27" s="628"/>
      <c r="R27" s="629">
        <v>53193648</v>
      </c>
      <c r="S27" s="630"/>
      <c r="T27" s="630"/>
      <c r="U27" s="630"/>
      <c r="V27" s="630"/>
      <c r="W27" s="630"/>
      <c r="X27" s="630"/>
      <c r="Y27" s="631"/>
      <c r="Z27" s="656">
        <v>50.9</v>
      </c>
      <c r="AA27" s="656"/>
      <c r="AB27" s="656"/>
      <c r="AC27" s="656"/>
      <c r="AD27" s="657">
        <v>50722568</v>
      </c>
      <c r="AE27" s="657"/>
      <c r="AF27" s="657"/>
      <c r="AG27" s="657"/>
      <c r="AH27" s="657"/>
      <c r="AI27" s="657"/>
      <c r="AJ27" s="657"/>
      <c r="AK27" s="657"/>
      <c r="AL27" s="632">
        <v>99.400001525878906</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44195557</v>
      </c>
      <c r="BH27" s="630"/>
      <c r="BI27" s="630"/>
      <c r="BJ27" s="630"/>
      <c r="BK27" s="630"/>
      <c r="BL27" s="630"/>
      <c r="BM27" s="630"/>
      <c r="BN27" s="631"/>
      <c r="BO27" s="656">
        <v>100</v>
      </c>
      <c r="BP27" s="656"/>
      <c r="BQ27" s="656"/>
      <c r="BR27" s="656"/>
      <c r="BS27" s="657">
        <v>843066</v>
      </c>
      <c r="BT27" s="657"/>
      <c r="BU27" s="657"/>
      <c r="BV27" s="657"/>
      <c r="BW27" s="657"/>
      <c r="BX27" s="657"/>
      <c r="BY27" s="657"/>
      <c r="BZ27" s="657"/>
      <c r="CA27" s="657"/>
      <c r="CB27" s="715"/>
      <c r="CD27" s="666" t="s">
        <v>301</v>
      </c>
      <c r="CE27" s="667"/>
      <c r="CF27" s="667"/>
      <c r="CG27" s="667"/>
      <c r="CH27" s="667"/>
      <c r="CI27" s="667"/>
      <c r="CJ27" s="667"/>
      <c r="CK27" s="667"/>
      <c r="CL27" s="667"/>
      <c r="CM27" s="667"/>
      <c r="CN27" s="667"/>
      <c r="CO27" s="667"/>
      <c r="CP27" s="667"/>
      <c r="CQ27" s="668"/>
      <c r="CR27" s="629">
        <v>28748206</v>
      </c>
      <c r="CS27" s="640"/>
      <c r="CT27" s="640"/>
      <c r="CU27" s="640"/>
      <c r="CV27" s="640"/>
      <c r="CW27" s="640"/>
      <c r="CX27" s="640"/>
      <c r="CY27" s="641"/>
      <c r="CZ27" s="632">
        <v>29.1</v>
      </c>
      <c r="DA27" s="642"/>
      <c r="DB27" s="642"/>
      <c r="DC27" s="643"/>
      <c r="DD27" s="635">
        <v>7659411</v>
      </c>
      <c r="DE27" s="640"/>
      <c r="DF27" s="640"/>
      <c r="DG27" s="640"/>
      <c r="DH27" s="640"/>
      <c r="DI27" s="640"/>
      <c r="DJ27" s="640"/>
      <c r="DK27" s="641"/>
      <c r="DL27" s="635">
        <v>7592891</v>
      </c>
      <c r="DM27" s="640"/>
      <c r="DN27" s="640"/>
      <c r="DO27" s="640"/>
      <c r="DP27" s="640"/>
      <c r="DQ27" s="640"/>
      <c r="DR27" s="640"/>
      <c r="DS27" s="640"/>
      <c r="DT27" s="640"/>
      <c r="DU27" s="640"/>
      <c r="DV27" s="641"/>
      <c r="DW27" s="632">
        <v>14.9</v>
      </c>
      <c r="DX27" s="642"/>
      <c r="DY27" s="642"/>
      <c r="DZ27" s="642"/>
      <c r="EA27" s="642"/>
      <c r="EB27" s="642"/>
      <c r="EC27" s="669"/>
    </row>
    <row r="28" spans="2:133" ht="11.25" customHeight="1" x14ac:dyDescent="0.2">
      <c r="B28" s="626" t="s">
        <v>302</v>
      </c>
      <c r="C28" s="627"/>
      <c r="D28" s="627"/>
      <c r="E28" s="627"/>
      <c r="F28" s="627"/>
      <c r="G28" s="627"/>
      <c r="H28" s="627"/>
      <c r="I28" s="627"/>
      <c r="J28" s="627"/>
      <c r="K28" s="627"/>
      <c r="L28" s="627"/>
      <c r="M28" s="627"/>
      <c r="N28" s="627"/>
      <c r="O28" s="627"/>
      <c r="P28" s="627"/>
      <c r="Q28" s="628"/>
      <c r="R28" s="629">
        <v>38068</v>
      </c>
      <c r="S28" s="630"/>
      <c r="T28" s="630"/>
      <c r="U28" s="630"/>
      <c r="V28" s="630"/>
      <c r="W28" s="630"/>
      <c r="X28" s="630"/>
      <c r="Y28" s="631"/>
      <c r="Z28" s="656">
        <v>0</v>
      </c>
      <c r="AA28" s="656"/>
      <c r="AB28" s="656"/>
      <c r="AC28" s="656"/>
      <c r="AD28" s="657">
        <v>38068</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303</v>
      </c>
      <c r="CE28" s="667"/>
      <c r="CF28" s="667"/>
      <c r="CG28" s="667"/>
      <c r="CH28" s="667"/>
      <c r="CI28" s="667"/>
      <c r="CJ28" s="667"/>
      <c r="CK28" s="667"/>
      <c r="CL28" s="667"/>
      <c r="CM28" s="667"/>
      <c r="CN28" s="667"/>
      <c r="CO28" s="667"/>
      <c r="CP28" s="667"/>
      <c r="CQ28" s="668"/>
      <c r="CR28" s="629">
        <v>6044326</v>
      </c>
      <c r="CS28" s="630"/>
      <c r="CT28" s="630"/>
      <c r="CU28" s="630"/>
      <c r="CV28" s="630"/>
      <c r="CW28" s="630"/>
      <c r="CX28" s="630"/>
      <c r="CY28" s="631"/>
      <c r="CZ28" s="632">
        <v>6.1</v>
      </c>
      <c r="DA28" s="642"/>
      <c r="DB28" s="642"/>
      <c r="DC28" s="643"/>
      <c r="DD28" s="635">
        <v>5299711</v>
      </c>
      <c r="DE28" s="630"/>
      <c r="DF28" s="630"/>
      <c r="DG28" s="630"/>
      <c r="DH28" s="630"/>
      <c r="DI28" s="630"/>
      <c r="DJ28" s="630"/>
      <c r="DK28" s="631"/>
      <c r="DL28" s="635">
        <v>5299711</v>
      </c>
      <c r="DM28" s="630"/>
      <c r="DN28" s="630"/>
      <c r="DO28" s="630"/>
      <c r="DP28" s="630"/>
      <c r="DQ28" s="630"/>
      <c r="DR28" s="630"/>
      <c r="DS28" s="630"/>
      <c r="DT28" s="630"/>
      <c r="DU28" s="630"/>
      <c r="DV28" s="631"/>
      <c r="DW28" s="632">
        <v>10.4</v>
      </c>
      <c r="DX28" s="642"/>
      <c r="DY28" s="642"/>
      <c r="DZ28" s="642"/>
      <c r="EA28" s="642"/>
      <c r="EB28" s="642"/>
      <c r="EC28" s="669"/>
    </row>
    <row r="29" spans="2:133" ht="11.25" customHeight="1" x14ac:dyDescent="0.2">
      <c r="B29" s="626" t="s">
        <v>304</v>
      </c>
      <c r="C29" s="627"/>
      <c r="D29" s="627"/>
      <c r="E29" s="627"/>
      <c r="F29" s="627"/>
      <c r="G29" s="627"/>
      <c r="H29" s="627"/>
      <c r="I29" s="627"/>
      <c r="J29" s="627"/>
      <c r="K29" s="627"/>
      <c r="L29" s="627"/>
      <c r="M29" s="627"/>
      <c r="N29" s="627"/>
      <c r="O29" s="627"/>
      <c r="P29" s="627"/>
      <c r="Q29" s="628"/>
      <c r="R29" s="629">
        <v>819368</v>
      </c>
      <c r="S29" s="630"/>
      <c r="T29" s="630"/>
      <c r="U29" s="630"/>
      <c r="V29" s="630"/>
      <c r="W29" s="630"/>
      <c r="X29" s="630"/>
      <c r="Y29" s="631"/>
      <c r="Z29" s="656">
        <v>0.8</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305</v>
      </c>
      <c r="CE29" s="717"/>
      <c r="CF29" s="666" t="s">
        <v>70</v>
      </c>
      <c r="CG29" s="667"/>
      <c r="CH29" s="667"/>
      <c r="CI29" s="667"/>
      <c r="CJ29" s="667"/>
      <c r="CK29" s="667"/>
      <c r="CL29" s="667"/>
      <c r="CM29" s="667"/>
      <c r="CN29" s="667"/>
      <c r="CO29" s="667"/>
      <c r="CP29" s="667"/>
      <c r="CQ29" s="668"/>
      <c r="CR29" s="629">
        <v>6044291</v>
      </c>
      <c r="CS29" s="640"/>
      <c r="CT29" s="640"/>
      <c r="CU29" s="640"/>
      <c r="CV29" s="640"/>
      <c r="CW29" s="640"/>
      <c r="CX29" s="640"/>
      <c r="CY29" s="641"/>
      <c r="CZ29" s="632">
        <v>6.1</v>
      </c>
      <c r="DA29" s="642"/>
      <c r="DB29" s="642"/>
      <c r="DC29" s="643"/>
      <c r="DD29" s="635">
        <v>5299676</v>
      </c>
      <c r="DE29" s="640"/>
      <c r="DF29" s="640"/>
      <c r="DG29" s="640"/>
      <c r="DH29" s="640"/>
      <c r="DI29" s="640"/>
      <c r="DJ29" s="640"/>
      <c r="DK29" s="641"/>
      <c r="DL29" s="635">
        <v>5299676</v>
      </c>
      <c r="DM29" s="640"/>
      <c r="DN29" s="640"/>
      <c r="DO29" s="640"/>
      <c r="DP29" s="640"/>
      <c r="DQ29" s="640"/>
      <c r="DR29" s="640"/>
      <c r="DS29" s="640"/>
      <c r="DT29" s="640"/>
      <c r="DU29" s="640"/>
      <c r="DV29" s="641"/>
      <c r="DW29" s="632">
        <v>10.4</v>
      </c>
      <c r="DX29" s="642"/>
      <c r="DY29" s="642"/>
      <c r="DZ29" s="642"/>
      <c r="EA29" s="642"/>
      <c r="EB29" s="642"/>
      <c r="EC29" s="669"/>
    </row>
    <row r="30" spans="2:133" ht="11.25" customHeight="1" x14ac:dyDescent="0.2">
      <c r="B30" s="626" t="s">
        <v>306</v>
      </c>
      <c r="C30" s="627"/>
      <c r="D30" s="627"/>
      <c r="E30" s="627"/>
      <c r="F30" s="627"/>
      <c r="G30" s="627"/>
      <c r="H30" s="627"/>
      <c r="I30" s="627"/>
      <c r="J30" s="627"/>
      <c r="K30" s="627"/>
      <c r="L30" s="627"/>
      <c r="M30" s="627"/>
      <c r="N30" s="627"/>
      <c r="O30" s="627"/>
      <c r="P30" s="627"/>
      <c r="Q30" s="628"/>
      <c r="R30" s="629">
        <v>619248</v>
      </c>
      <c r="S30" s="630"/>
      <c r="T30" s="630"/>
      <c r="U30" s="630"/>
      <c r="V30" s="630"/>
      <c r="W30" s="630"/>
      <c r="X30" s="630"/>
      <c r="Y30" s="631"/>
      <c r="Z30" s="656">
        <v>0.6</v>
      </c>
      <c r="AA30" s="656"/>
      <c r="AB30" s="656"/>
      <c r="AC30" s="656"/>
      <c r="AD30" s="657">
        <v>196232</v>
      </c>
      <c r="AE30" s="657"/>
      <c r="AF30" s="657"/>
      <c r="AG30" s="657"/>
      <c r="AH30" s="657"/>
      <c r="AI30" s="657"/>
      <c r="AJ30" s="657"/>
      <c r="AK30" s="657"/>
      <c r="AL30" s="632">
        <v>0.4</v>
      </c>
      <c r="AM30" s="633"/>
      <c r="AN30" s="633"/>
      <c r="AO30" s="658"/>
      <c r="AP30" s="688" t="s">
        <v>224</v>
      </c>
      <c r="AQ30" s="689"/>
      <c r="AR30" s="689"/>
      <c r="AS30" s="689"/>
      <c r="AT30" s="689"/>
      <c r="AU30" s="689"/>
      <c r="AV30" s="689"/>
      <c r="AW30" s="689"/>
      <c r="AX30" s="689"/>
      <c r="AY30" s="689"/>
      <c r="AZ30" s="689"/>
      <c r="BA30" s="689"/>
      <c r="BB30" s="689"/>
      <c r="BC30" s="689"/>
      <c r="BD30" s="689"/>
      <c r="BE30" s="689"/>
      <c r="BF30" s="690"/>
      <c r="BG30" s="688" t="s">
        <v>307</v>
      </c>
      <c r="BH30" s="713"/>
      <c r="BI30" s="713"/>
      <c r="BJ30" s="713"/>
      <c r="BK30" s="713"/>
      <c r="BL30" s="713"/>
      <c r="BM30" s="713"/>
      <c r="BN30" s="713"/>
      <c r="BO30" s="713"/>
      <c r="BP30" s="713"/>
      <c r="BQ30" s="714"/>
      <c r="BR30" s="688" t="s">
        <v>308</v>
      </c>
      <c r="BS30" s="713"/>
      <c r="BT30" s="713"/>
      <c r="BU30" s="713"/>
      <c r="BV30" s="713"/>
      <c r="BW30" s="713"/>
      <c r="BX30" s="713"/>
      <c r="BY30" s="713"/>
      <c r="BZ30" s="713"/>
      <c r="CA30" s="713"/>
      <c r="CB30" s="714"/>
      <c r="CD30" s="718"/>
      <c r="CE30" s="719"/>
      <c r="CF30" s="666" t="s">
        <v>309</v>
      </c>
      <c r="CG30" s="667"/>
      <c r="CH30" s="667"/>
      <c r="CI30" s="667"/>
      <c r="CJ30" s="667"/>
      <c r="CK30" s="667"/>
      <c r="CL30" s="667"/>
      <c r="CM30" s="667"/>
      <c r="CN30" s="667"/>
      <c r="CO30" s="667"/>
      <c r="CP30" s="667"/>
      <c r="CQ30" s="668"/>
      <c r="CR30" s="629">
        <v>5805715</v>
      </c>
      <c r="CS30" s="630"/>
      <c r="CT30" s="630"/>
      <c r="CU30" s="630"/>
      <c r="CV30" s="630"/>
      <c r="CW30" s="630"/>
      <c r="CX30" s="630"/>
      <c r="CY30" s="631"/>
      <c r="CZ30" s="632">
        <v>5.9</v>
      </c>
      <c r="DA30" s="642"/>
      <c r="DB30" s="642"/>
      <c r="DC30" s="643"/>
      <c r="DD30" s="635">
        <v>5063421</v>
      </c>
      <c r="DE30" s="630"/>
      <c r="DF30" s="630"/>
      <c r="DG30" s="630"/>
      <c r="DH30" s="630"/>
      <c r="DI30" s="630"/>
      <c r="DJ30" s="630"/>
      <c r="DK30" s="631"/>
      <c r="DL30" s="635">
        <v>5063421</v>
      </c>
      <c r="DM30" s="630"/>
      <c r="DN30" s="630"/>
      <c r="DO30" s="630"/>
      <c r="DP30" s="630"/>
      <c r="DQ30" s="630"/>
      <c r="DR30" s="630"/>
      <c r="DS30" s="630"/>
      <c r="DT30" s="630"/>
      <c r="DU30" s="630"/>
      <c r="DV30" s="631"/>
      <c r="DW30" s="632">
        <v>9.9</v>
      </c>
      <c r="DX30" s="642"/>
      <c r="DY30" s="642"/>
      <c r="DZ30" s="642"/>
      <c r="EA30" s="642"/>
      <c r="EB30" s="642"/>
      <c r="EC30" s="669"/>
    </row>
    <row r="31" spans="2:133" ht="11.25" customHeight="1" x14ac:dyDescent="0.2">
      <c r="B31" s="626" t="s">
        <v>310</v>
      </c>
      <c r="C31" s="627"/>
      <c r="D31" s="627"/>
      <c r="E31" s="627"/>
      <c r="F31" s="627"/>
      <c r="G31" s="627"/>
      <c r="H31" s="627"/>
      <c r="I31" s="627"/>
      <c r="J31" s="627"/>
      <c r="K31" s="627"/>
      <c r="L31" s="627"/>
      <c r="M31" s="627"/>
      <c r="N31" s="627"/>
      <c r="O31" s="627"/>
      <c r="P31" s="627"/>
      <c r="Q31" s="628"/>
      <c r="R31" s="629">
        <v>586016</v>
      </c>
      <c r="S31" s="630"/>
      <c r="T31" s="630"/>
      <c r="U31" s="630"/>
      <c r="V31" s="630"/>
      <c r="W31" s="630"/>
      <c r="X31" s="630"/>
      <c r="Y31" s="631"/>
      <c r="Z31" s="656">
        <v>0.6</v>
      </c>
      <c r="AA31" s="656"/>
      <c r="AB31" s="656"/>
      <c r="AC31" s="656"/>
      <c r="AD31" s="657" t="s">
        <v>128</v>
      </c>
      <c r="AE31" s="657"/>
      <c r="AF31" s="657"/>
      <c r="AG31" s="657"/>
      <c r="AH31" s="657"/>
      <c r="AI31" s="657"/>
      <c r="AJ31" s="657"/>
      <c r="AK31" s="657"/>
      <c r="AL31" s="632" t="s">
        <v>128</v>
      </c>
      <c r="AM31" s="633"/>
      <c r="AN31" s="633"/>
      <c r="AO31" s="658"/>
      <c r="AP31" s="704" t="s">
        <v>311</v>
      </c>
      <c r="AQ31" s="705"/>
      <c r="AR31" s="705"/>
      <c r="AS31" s="705"/>
      <c r="AT31" s="710" t="s">
        <v>312</v>
      </c>
      <c r="AU31" s="366"/>
      <c r="AV31" s="366"/>
      <c r="AW31" s="366"/>
      <c r="AX31" s="697" t="s">
        <v>188</v>
      </c>
      <c r="AY31" s="698"/>
      <c r="AZ31" s="698"/>
      <c r="BA31" s="698"/>
      <c r="BB31" s="698"/>
      <c r="BC31" s="698"/>
      <c r="BD31" s="698"/>
      <c r="BE31" s="698"/>
      <c r="BF31" s="699"/>
      <c r="BG31" s="700">
        <v>99.5</v>
      </c>
      <c r="BH31" s="701"/>
      <c r="BI31" s="701"/>
      <c r="BJ31" s="701"/>
      <c r="BK31" s="701"/>
      <c r="BL31" s="701"/>
      <c r="BM31" s="702">
        <v>99.1</v>
      </c>
      <c r="BN31" s="701"/>
      <c r="BO31" s="701"/>
      <c r="BP31" s="701"/>
      <c r="BQ31" s="703"/>
      <c r="BR31" s="700">
        <v>99.4</v>
      </c>
      <c r="BS31" s="701"/>
      <c r="BT31" s="701"/>
      <c r="BU31" s="701"/>
      <c r="BV31" s="701"/>
      <c r="BW31" s="701"/>
      <c r="BX31" s="702">
        <v>99</v>
      </c>
      <c r="BY31" s="701"/>
      <c r="BZ31" s="701"/>
      <c r="CA31" s="701"/>
      <c r="CB31" s="703"/>
      <c r="CD31" s="718"/>
      <c r="CE31" s="719"/>
      <c r="CF31" s="666" t="s">
        <v>313</v>
      </c>
      <c r="CG31" s="667"/>
      <c r="CH31" s="667"/>
      <c r="CI31" s="667"/>
      <c r="CJ31" s="667"/>
      <c r="CK31" s="667"/>
      <c r="CL31" s="667"/>
      <c r="CM31" s="667"/>
      <c r="CN31" s="667"/>
      <c r="CO31" s="667"/>
      <c r="CP31" s="667"/>
      <c r="CQ31" s="668"/>
      <c r="CR31" s="629">
        <v>238576</v>
      </c>
      <c r="CS31" s="640"/>
      <c r="CT31" s="640"/>
      <c r="CU31" s="640"/>
      <c r="CV31" s="640"/>
      <c r="CW31" s="640"/>
      <c r="CX31" s="640"/>
      <c r="CY31" s="641"/>
      <c r="CZ31" s="632">
        <v>0.2</v>
      </c>
      <c r="DA31" s="642"/>
      <c r="DB31" s="642"/>
      <c r="DC31" s="643"/>
      <c r="DD31" s="635">
        <v>236255</v>
      </c>
      <c r="DE31" s="640"/>
      <c r="DF31" s="640"/>
      <c r="DG31" s="640"/>
      <c r="DH31" s="640"/>
      <c r="DI31" s="640"/>
      <c r="DJ31" s="640"/>
      <c r="DK31" s="641"/>
      <c r="DL31" s="635">
        <v>236255</v>
      </c>
      <c r="DM31" s="640"/>
      <c r="DN31" s="640"/>
      <c r="DO31" s="640"/>
      <c r="DP31" s="640"/>
      <c r="DQ31" s="640"/>
      <c r="DR31" s="640"/>
      <c r="DS31" s="640"/>
      <c r="DT31" s="640"/>
      <c r="DU31" s="640"/>
      <c r="DV31" s="641"/>
      <c r="DW31" s="632">
        <v>0.5</v>
      </c>
      <c r="DX31" s="642"/>
      <c r="DY31" s="642"/>
      <c r="DZ31" s="642"/>
      <c r="EA31" s="642"/>
      <c r="EB31" s="642"/>
      <c r="EC31" s="669"/>
    </row>
    <row r="32" spans="2:133" ht="11.25" customHeight="1" x14ac:dyDescent="0.2">
      <c r="B32" s="626" t="s">
        <v>314</v>
      </c>
      <c r="C32" s="627"/>
      <c r="D32" s="627"/>
      <c r="E32" s="627"/>
      <c r="F32" s="627"/>
      <c r="G32" s="627"/>
      <c r="H32" s="627"/>
      <c r="I32" s="627"/>
      <c r="J32" s="627"/>
      <c r="K32" s="627"/>
      <c r="L32" s="627"/>
      <c r="M32" s="627"/>
      <c r="N32" s="627"/>
      <c r="O32" s="627"/>
      <c r="P32" s="627"/>
      <c r="Q32" s="628"/>
      <c r="R32" s="629">
        <v>22809823</v>
      </c>
      <c r="S32" s="630"/>
      <c r="T32" s="630"/>
      <c r="U32" s="630"/>
      <c r="V32" s="630"/>
      <c r="W32" s="630"/>
      <c r="X32" s="630"/>
      <c r="Y32" s="631"/>
      <c r="Z32" s="656">
        <v>21.8</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315</v>
      </c>
      <c r="AV32" s="362"/>
      <c r="AW32" s="362"/>
      <c r="AX32" s="626" t="s">
        <v>316</v>
      </c>
      <c r="AY32" s="627"/>
      <c r="AZ32" s="627"/>
      <c r="BA32" s="627"/>
      <c r="BB32" s="627"/>
      <c r="BC32" s="627"/>
      <c r="BD32" s="627"/>
      <c r="BE32" s="627"/>
      <c r="BF32" s="628"/>
      <c r="BG32" s="695">
        <v>99.3</v>
      </c>
      <c r="BH32" s="640"/>
      <c r="BI32" s="640"/>
      <c r="BJ32" s="640"/>
      <c r="BK32" s="640"/>
      <c r="BL32" s="640"/>
      <c r="BM32" s="633">
        <v>99</v>
      </c>
      <c r="BN32" s="696"/>
      <c r="BO32" s="696"/>
      <c r="BP32" s="696"/>
      <c r="BQ32" s="673"/>
      <c r="BR32" s="695">
        <v>99.3</v>
      </c>
      <c r="BS32" s="640"/>
      <c r="BT32" s="640"/>
      <c r="BU32" s="640"/>
      <c r="BV32" s="640"/>
      <c r="BW32" s="640"/>
      <c r="BX32" s="633">
        <v>99</v>
      </c>
      <c r="BY32" s="696"/>
      <c r="BZ32" s="696"/>
      <c r="CA32" s="696"/>
      <c r="CB32" s="673"/>
      <c r="CD32" s="720"/>
      <c r="CE32" s="721"/>
      <c r="CF32" s="666" t="s">
        <v>317</v>
      </c>
      <c r="CG32" s="667"/>
      <c r="CH32" s="667"/>
      <c r="CI32" s="667"/>
      <c r="CJ32" s="667"/>
      <c r="CK32" s="667"/>
      <c r="CL32" s="667"/>
      <c r="CM32" s="667"/>
      <c r="CN32" s="667"/>
      <c r="CO32" s="667"/>
      <c r="CP32" s="667"/>
      <c r="CQ32" s="668"/>
      <c r="CR32" s="629">
        <v>35</v>
      </c>
      <c r="CS32" s="630"/>
      <c r="CT32" s="630"/>
      <c r="CU32" s="630"/>
      <c r="CV32" s="630"/>
      <c r="CW32" s="630"/>
      <c r="CX32" s="630"/>
      <c r="CY32" s="631"/>
      <c r="CZ32" s="632">
        <v>0</v>
      </c>
      <c r="DA32" s="642"/>
      <c r="DB32" s="642"/>
      <c r="DC32" s="643"/>
      <c r="DD32" s="635">
        <v>35</v>
      </c>
      <c r="DE32" s="630"/>
      <c r="DF32" s="630"/>
      <c r="DG32" s="630"/>
      <c r="DH32" s="630"/>
      <c r="DI32" s="630"/>
      <c r="DJ32" s="630"/>
      <c r="DK32" s="631"/>
      <c r="DL32" s="635">
        <v>35</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2">
      <c r="B33" s="692" t="s">
        <v>318</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0"/>
      <c r="AV33" s="360"/>
      <c r="AW33" s="360"/>
      <c r="AX33" s="606" t="s">
        <v>319</v>
      </c>
      <c r="AY33" s="607"/>
      <c r="AZ33" s="607"/>
      <c r="BA33" s="607"/>
      <c r="BB33" s="607"/>
      <c r="BC33" s="607"/>
      <c r="BD33" s="607"/>
      <c r="BE33" s="607"/>
      <c r="BF33" s="608"/>
      <c r="BG33" s="691">
        <v>99.8</v>
      </c>
      <c r="BH33" s="610"/>
      <c r="BI33" s="610"/>
      <c r="BJ33" s="610"/>
      <c r="BK33" s="610"/>
      <c r="BL33" s="610"/>
      <c r="BM33" s="648">
        <v>99.2</v>
      </c>
      <c r="BN33" s="610"/>
      <c r="BO33" s="610"/>
      <c r="BP33" s="610"/>
      <c r="BQ33" s="659"/>
      <c r="BR33" s="691">
        <v>99.5</v>
      </c>
      <c r="BS33" s="610"/>
      <c r="BT33" s="610"/>
      <c r="BU33" s="610"/>
      <c r="BV33" s="610"/>
      <c r="BW33" s="610"/>
      <c r="BX33" s="648">
        <v>98.9</v>
      </c>
      <c r="BY33" s="610"/>
      <c r="BZ33" s="610"/>
      <c r="CA33" s="610"/>
      <c r="CB33" s="659"/>
      <c r="CD33" s="666" t="s">
        <v>320</v>
      </c>
      <c r="CE33" s="667"/>
      <c r="CF33" s="667"/>
      <c r="CG33" s="667"/>
      <c r="CH33" s="667"/>
      <c r="CI33" s="667"/>
      <c r="CJ33" s="667"/>
      <c r="CK33" s="667"/>
      <c r="CL33" s="667"/>
      <c r="CM33" s="667"/>
      <c r="CN33" s="667"/>
      <c r="CO33" s="667"/>
      <c r="CP33" s="667"/>
      <c r="CQ33" s="668"/>
      <c r="CR33" s="629">
        <v>37265724</v>
      </c>
      <c r="CS33" s="640"/>
      <c r="CT33" s="640"/>
      <c r="CU33" s="640"/>
      <c r="CV33" s="640"/>
      <c r="CW33" s="640"/>
      <c r="CX33" s="640"/>
      <c r="CY33" s="641"/>
      <c r="CZ33" s="632">
        <v>37.700000000000003</v>
      </c>
      <c r="DA33" s="642"/>
      <c r="DB33" s="642"/>
      <c r="DC33" s="643"/>
      <c r="DD33" s="635">
        <v>28103663</v>
      </c>
      <c r="DE33" s="640"/>
      <c r="DF33" s="640"/>
      <c r="DG33" s="640"/>
      <c r="DH33" s="640"/>
      <c r="DI33" s="640"/>
      <c r="DJ33" s="640"/>
      <c r="DK33" s="641"/>
      <c r="DL33" s="635">
        <v>19370910</v>
      </c>
      <c r="DM33" s="640"/>
      <c r="DN33" s="640"/>
      <c r="DO33" s="640"/>
      <c r="DP33" s="640"/>
      <c r="DQ33" s="640"/>
      <c r="DR33" s="640"/>
      <c r="DS33" s="640"/>
      <c r="DT33" s="640"/>
      <c r="DU33" s="640"/>
      <c r="DV33" s="641"/>
      <c r="DW33" s="632">
        <v>38</v>
      </c>
      <c r="DX33" s="642"/>
      <c r="DY33" s="642"/>
      <c r="DZ33" s="642"/>
      <c r="EA33" s="642"/>
      <c r="EB33" s="642"/>
      <c r="EC33" s="669"/>
    </row>
    <row r="34" spans="2:133" ht="11.25" customHeight="1" x14ac:dyDescent="0.2">
      <c r="B34" s="626" t="s">
        <v>321</v>
      </c>
      <c r="C34" s="627"/>
      <c r="D34" s="627"/>
      <c r="E34" s="627"/>
      <c r="F34" s="627"/>
      <c r="G34" s="627"/>
      <c r="H34" s="627"/>
      <c r="I34" s="627"/>
      <c r="J34" s="627"/>
      <c r="K34" s="627"/>
      <c r="L34" s="627"/>
      <c r="M34" s="627"/>
      <c r="N34" s="627"/>
      <c r="O34" s="627"/>
      <c r="P34" s="627"/>
      <c r="Q34" s="628"/>
      <c r="R34" s="629">
        <v>5586811</v>
      </c>
      <c r="S34" s="630"/>
      <c r="T34" s="630"/>
      <c r="U34" s="630"/>
      <c r="V34" s="630"/>
      <c r="W34" s="630"/>
      <c r="X34" s="630"/>
      <c r="Y34" s="631"/>
      <c r="Z34" s="656">
        <v>5.3</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322</v>
      </c>
      <c r="CE34" s="667"/>
      <c r="CF34" s="667"/>
      <c r="CG34" s="667"/>
      <c r="CH34" s="667"/>
      <c r="CI34" s="667"/>
      <c r="CJ34" s="667"/>
      <c r="CK34" s="667"/>
      <c r="CL34" s="667"/>
      <c r="CM34" s="667"/>
      <c r="CN34" s="667"/>
      <c r="CO34" s="667"/>
      <c r="CP34" s="667"/>
      <c r="CQ34" s="668"/>
      <c r="CR34" s="629">
        <v>16057299</v>
      </c>
      <c r="CS34" s="630"/>
      <c r="CT34" s="630"/>
      <c r="CU34" s="630"/>
      <c r="CV34" s="630"/>
      <c r="CW34" s="630"/>
      <c r="CX34" s="630"/>
      <c r="CY34" s="631"/>
      <c r="CZ34" s="632">
        <v>16.3</v>
      </c>
      <c r="DA34" s="642"/>
      <c r="DB34" s="642"/>
      <c r="DC34" s="643"/>
      <c r="DD34" s="635">
        <v>11599006</v>
      </c>
      <c r="DE34" s="630"/>
      <c r="DF34" s="630"/>
      <c r="DG34" s="630"/>
      <c r="DH34" s="630"/>
      <c r="DI34" s="630"/>
      <c r="DJ34" s="630"/>
      <c r="DK34" s="631"/>
      <c r="DL34" s="635">
        <v>10210205</v>
      </c>
      <c r="DM34" s="630"/>
      <c r="DN34" s="630"/>
      <c r="DO34" s="630"/>
      <c r="DP34" s="630"/>
      <c r="DQ34" s="630"/>
      <c r="DR34" s="630"/>
      <c r="DS34" s="630"/>
      <c r="DT34" s="630"/>
      <c r="DU34" s="630"/>
      <c r="DV34" s="631"/>
      <c r="DW34" s="632">
        <v>20</v>
      </c>
      <c r="DX34" s="642"/>
      <c r="DY34" s="642"/>
      <c r="DZ34" s="642"/>
      <c r="EA34" s="642"/>
      <c r="EB34" s="642"/>
      <c r="EC34" s="669"/>
    </row>
    <row r="35" spans="2:133" ht="11.25" customHeight="1" x14ac:dyDescent="0.2">
      <c r="B35" s="626" t="s">
        <v>323</v>
      </c>
      <c r="C35" s="627"/>
      <c r="D35" s="627"/>
      <c r="E35" s="627"/>
      <c r="F35" s="627"/>
      <c r="G35" s="627"/>
      <c r="H35" s="627"/>
      <c r="I35" s="627"/>
      <c r="J35" s="627"/>
      <c r="K35" s="627"/>
      <c r="L35" s="627"/>
      <c r="M35" s="627"/>
      <c r="N35" s="627"/>
      <c r="O35" s="627"/>
      <c r="P35" s="627"/>
      <c r="Q35" s="628"/>
      <c r="R35" s="629">
        <v>973611</v>
      </c>
      <c r="S35" s="630"/>
      <c r="T35" s="630"/>
      <c r="U35" s="630"/>
      <c r="V35" s="630"/>
      <c r="W35" s="630"/>
      <c r="X35" s="630"/>
      <c r="Y35" s="631"/>
      <c r="Z35" s="656">
        <v>0.9</v>
      </c>
      <c r="AA35" s="656"/>
      <c r="AB35" s="656"/>
      <c r="AC35" s="656"/>
      <c r="AD35" s="657">
        <v>64259</v>
      </c>
      <c r="AE35" s="657"/>
      <c r="AF35" s="657"/>
      <c r="AG35" s="657"/>
      <c r="AH35" s="657"/>
      <c r="AI35" s="657"/>
      <c r="AJ35" s="657"/>
      <c r="AK35" s="657"/>
      <c r="AL35" s="632">
        <v>0.1</v>
      </c>
      <c r="AM35" s="633"/>
      <c r="AN35" s="633"/>
      <c r="AO35" s="658"/>
      <c r="AP35" s="218"/>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326</v>
      </c>
      <c r="CE35" s="667"/>
      <c r="CF35" s="667"/>
      <c r="CG35" s="667"/>
      <c r="CH35" s="667"/>
      <c r="CI35" s="667"/>
      <c r="CJ35" s="667"/>
      <c r="CK35" s="667"/>
      <c r="CL35" s="667"/>
      <c r="CM35" s="667"/>
      <c r="CN35" s="667"/>
      <c r="CO35" s="667"/>
      <c r="CP35" s="667"/>
      <c r="CQ35" s="668"/>
      <c r="CR35" s="629">
        <v>1570691</v>
      </c>
      <c r="CS35" s="640"/>
      <c r="CT35" s="640"/>
      <c r="CU35" s="640"/>
      <c r="CV35" s="640"/>
      <c r="CW35" s="640"/>
      <c r="CX35" s="640"/>
      <c r="CY35" s="641"/>
      <c r="CZ35" s="632">
        <v>1.6</v>
      </c>
      <c r="DA35" s="642"/>
      <c r="DB35" s="642"/>
      <c r="DC35" s="643"/>
      <c r="DD35" s="635">
        <v>1099781</v>
      </c>
      <c r="DE35" s="640"/>
      <c r="DF35" s="640"/>
      <c r="DG35" s="640"/>
      <c r="DH35" s="640"/>
      <c r="DI35" s="640"/>
      <c r="DJ35" s="640"/>
      <c r="DK35" s="641"/>
      <c r="DL35" s="635">
        <v>1099781</v>
      </c>
      <c r="DM35" s="640"/>
      <c r="DN35" s="640"/>
      <c r="DO35" s="640"/>
      <c r="DP35" s="640"/>
      <c r="DQ35" s="640"/>
      <c r="DR35" s="640"/>
      <c r="DS35" s="640"/>
      <c r="DT35" s="640"/>
      <c r="DU35" s="640"/>
      <c r="DV35" s="641"/>
      <c r="DW35" s="632">
        <v>2.2000000000000002</v>
      </c>
      <c r="DX35" s="642"/>
      <c r="DY35" s="642"/>
      <c r="DZ35" s="642"/>
      <c r="EA35" s="642"/>
      <c r="EB35" s="642"/>
      <c r="EC35" s="669"/>
    </row>
    <row r="36" spans="2:133" ht="11.25" customHeight="1" x14ac:dyDescent="0.2">
      <c r="B36" s="626" t="s">
        <v>327</v>
      </c>
      <c r="C36" s="627"/>
      <c r="D36" s="627"/>
      <c r="E36" s="627"/>
      <c r="F36" s="627"/>
      <c r="G36" s="627"/>
      <c r="H36" s="627"/>
      <c r="I36" s="627"/>
      <c r="J36" s="627"/>
      <c r="K36" s="627"/>
      <c r="L36" s="627"/>
      <c r="M36" s="627"/>
      <c r="N36" s="627"/>
      <c r="O36" s="627"/>
      <c r="P36" s="627"/>
      <c r="Q36" s="628"/>
      <c r="R36" s="629">
        <v>1016704</v>
      </c>
      <c r="S36" s="630"/>
      <c r="T36" s="630"/>
      <c r="U36" s="630"/>
      <c r="V36" s="630"/>
      <c r="W36" s="630"/>
      <c r="X36" s="630"/>
      <c r="Y36" s="631"/>
      <c r="Z36" s="656">
        <v>1</v>
      </c>
      <c r="AA36" s="656"/>
      <c r="AB36" s="656"/>
      <c r="AC36" s="656"/>
      <c r="AD36" s="657" t="s">
        <v>128</v>
      </c>
      <c r="AE36" s="657"/>
      <c r="AF36" s="657"/>
      <c r="AG36" s="657"/>
      <c r="AH36" s="657"/>
      <c r="AI36" s="657"/>
      <c r="AJ36" s="657"/>
      <c r="AK36" s="657"/>
      <c r="AL36" s="632" t="s">
        <v>128</v>
      </c>
      <c r="AM36" s="633"/>
      <c r="AN36" s="633"/>
      <c r="AO36" s="658"/>
      <c r="AP36" s="218"/>
      <c r="AQ36" s="679" t="s">
        <v>328</v>
      </c>
      <c r="AR36" s="680"/>
      <c r="AS36" s="680"/>
      <c r="AT36" s="680"/>
      <c r="AU36" s="680"/>
      <c r="AV36" s="680"/>
      <c r="AW36" s="680"/>
      <c r="AX36" s="680"/>
      <c r="AY36" s="681"/>
      <c r="AZ36" s="682">
        <v>8343368</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157069</v>
      </c>
      <c r="BW36" s="683"/>
      <c r="BX36" s="683"/>
      <c r="BY36" s="683"/>
      <c r="BZ36" s="683"/>
      <c r="CA36" s="683"/>
      <c r="CB36" s="684"/>
      <c r="CD36" s="666" t="s">
        <v>330</v>
      </c>
      <c r="CE36" s="667"/>
      <c r="CF36" s="667"/>
      <c r="CG36" s="667"/>
      <c r="CH36" s="667"/>
      <c r="CI36" s="667"/>
      <c r="CJ36" s="667"/>
      <c r="CK36" s="667"/>
      <c r="CL36" s="667"/>
      <c r="CM36" s="667"/>
      <c r="CN36" s="667"/>
      <c r="CO36" s="667"/>
      <c r="CP36" s="667"/>
      <c r="CQ36" s="668"/>
      <c r="CR36" s="629">
        <v>7383002</v>
      </c>
      <c r="CS36" s="630"/>
      <c r="CT36" s="630"/>
      <c r="CU36" s="630"/>
      <c r="CV36" s="630"/>
      <c r="CW36" s="630"/>
      <c r="CX36" s="630"/>
      <c r="CY36" s="631"/>
      <c r="CZ36" s="632">
        <v>7.5</v>
      </c>
      <c r="DA36" s="642"/>
      <c r="DB36" s="642"/>
      <c r="DC36" s="643"/>
      <c r="DD36" s="635">
        <v>6223013</v>
      </c>
      <c r="DE36" s="630"/>
      <c r="DF36" s="630"/>
      <c r="DG36" s="630"/>
      <c r="DH36" s="630"/>
      <c r="DI36" s="630"/>
      <c r="DJ36" s="630"/>
      <c r="DK36" s="631"/>
      <c r="DL36" s="635">
        <v>3727684</v>
      </c>
      <c r="DM36" s="630"/>
      <c r="DN36" s="630"/>
      <c r="DO36" s="630"/>
      <c r="DP36" s="630"/>
      <c r="DQ36" s="630"/>
      <c r="DR36" s="630"/>
      <c r="DS36" s="630"/>
      <c r="DT36" s="630"/>
      <c r="DU36" s="630"/>
      <c r="DV36" s="631"/>
      <c r="DW36" s="632">
        <v>7.3</v>
      </c>
      <c r="DX36" s="642"/>
      <c r="DY36" s="642"/>
      <c r="DZ36" s="642"/>
      <c r="EA36" s="642"/>
      <c r="EB36" s="642"/>
      <c r="EC36" s="669"/>
    </row>
    <row r="37" spans="2:133" ht="11.25" customHeight="1" x14ac:dyDescent="0.2">
      <c r="B37" s="626" t="s">
        <v>331</v>
      </c>
      <c r="C37" s="627"/>
      <c r="D37" s="627"/>
      <c r="E37" s="627"/>
      <c r="F37" s="627"/>
      <c r="G37" s="627"/>
      <c r="H37" s="627"/>
      <c r="I37" s="627"/>
      <c r="J37" s="627"/>
      <c r="K37" s="627"/>
      <c r="L37" s="627"/>
      <c r="M37" s="627"/>
      <c r="N37" s="627"/>
      <c r="O37" s="627"/>
      <c r="P37" s="627"/>
      <c r="Q37" s="628"/>
      <c r="R37" s="629">
        <v>2652085</v>
      </c>
      <c r="S37" s="630"/>
      <c r="T37" s="630"/>
      <c r="U37" s="630"/>
      <c r="V37" s="630"/>
      <c r="W37" s="630"/>
      <c r="X37" s="630"/>
      <c r="Y37" s="631"/>
      <c r="Z37" s="656">
        <v>2.5</v>
      </c>
      <c r="AA37" s="656"/>
      <c r="AB37" s="656"/>
      <c r="AC37" s="656"/>
      <c r="AD37" s="657" t="s">
        <v>128</v>
      </c>
      <c r="AE37" s="657"/>
      <c r="AF37" s="657"/>
      <c r="AG37" s="657"/>
      <c r="AH37" s="657"/>
      <c r="AI37" s="657"/>
      <c r="AJ37" s="657"/>
      <c r="AK37" s="657"/>
      <c r="AL37" s="632" t="s">
        <v>128</v>
      </c>
      <c r="AM37" s="633"/>
      <c r="AN37" s="633"/>
      <c r="AO37" s="658"/>
      <c r="AQ37" s="670" t="s">
        <v>332</v>
      </c>
      <c r="AR37" s="671"/>
      <c r="AS37" s="671"/>
      <c r="AT37" s="671"/>
      <c r="AU37" s="671"/>
      <c r="AV37" s="671"/>
      <c r="AW37" s="671"/>
      <c r="AX37" s="671"/>
      <c r="AY37" s="672"/>
      <c r="AZ37" s="629">
        <v>1688206</v>
      </c>
      <c r="BA37" s="630"/>
      <c r="BB37" s="630"/>
      <c r="BC37" s="630"/>
      <c r="BD37" s="640"/>
      <c r="BE37" s="640"/>
      <c r="BF37" s="673"/>
      <c r="BG37" s="666" t="s">
        <v>333</v>
      </c>
      <c r="BH37" s="667"/>
      <c r="BI37" s="667"/>
      <c r="BJ37" s="667"/>
      <c r="BK37" s="667"/>
      <c r="BL37" s="667"/>
      <c r="BM37" s="667"/>
      <c r="BN37" s="667"/>
      <c r="BO37" s="667"/>
      <c r="BP37" s="667"/>
      <c r="BQ37" s="667"/>
      <c r="BR37" s="667"/>
      <c r="BS37" s="667"/>
      <c r="BT37" s="667"/>
      <c r="BU37" s="668"/>
      <c r="BV37" s="629">
        <v>104809</v>
      </c>
      <c r="BW37" s="630"/>
      <c r="BX37" s="630"/>
      <c r="BY37" s="630"/>
      <c r="BZ37" s="630"/>
      <c r="CA37" s="630"/>
      <c r="CB37" s="674"/>
      <c r="CD37" s="666" t="s">
        <v>334</v>
      </c>
      <c r="CE37" s="667"/>
      <c r="CF37" s="667"/>
      <c r="CG37" s="667"/>
      <c r="CH37" s="667"/>
      <c r="CI37" s="667"/>
      <c r="CJ37" s="667"/>
      <c r="CK37" s="667"/>
      <c r="CL37" s="667"/>
      <c r="CM37" s="667"/>
      <c r="CN37" s="667"/>
      <c r="CO37" s="667"/>
      <c r="CP37" s="667"/>
      <c r="CQ37" s="668"/>
      <c r="CR37" s="629">
        <v>133591</v>
      </c>
      <c r="CS37" s="640"/>
      <c r="CT37" s="640"/>
      <c r="CU37" s="640"/>
      <c r="CV37" s="640"/>
      <c r="CW37" s="640"/>
      <c r="CX37" s="640"/>
      <c r="CY37" s="641"/>
      <c r="CZ37" s="632">
        <v>0.1</v>
      </c>
      <c r="DA37" s="642"/>
      <c r="DB37" s="642"/>
      <c r="DC37" s="643"/>
      <c r="DD37" s="635">
        <v>133591</v>
      </c>
      <c r="DE37" s="640"/>
      <c r="DF37" s="640"/>
      <c r="DG37" s="640"/>
      <c r="DH37" s="640"/>
      <c r="DI37" s="640"/>
      <c r="DJ37" s="640"/>
      <c r="DK37" s="641"/>
      <c r="DL37" s="635">
        <v>133591</v>
      </c>
      <c r="DM37" s="640"/>
      <c r="DN37" s="640"/>
      <c r="DO37" s="640"/>
      <c r="DP37" s="640"/>
      <c r="DQ37" s="640"/>
      <c r="DR37" s="640"/>
      <c r="DS37" s="640"/>
      <c r="DT37" s="640"/>
      <c r="DU37" s="640"/>
      <c r="DV37" s="641"/>
      <c r="DW37" s="632">
        <v>0.3</v>
      </c>
      <c r="DX37" s="642"/>
      <c r="DY37" s="642"/>
      <c r="DZ37" s="642"/>
      <c r="EA37" s="642"/>
      <c r="EB37" s="642"/>
      <c r="EC37" s="669"/>
    </row>
    <row r="38" spans="2:133" ht="11.25" customHeight="1" x14ac:dyDescent="0.2">
      <c r="B38" s="626" t="s">
        <v>335</v>
      </c>
      <c r="C38" s="627"/>
      <c r="D38" s="627"/>
      <c r="E38" s="627"/>
      <c r="F38" s="627"/>
      <c r="G38" s="627"/>
      <c r="H38" s="627"/>
      <c r="I38" s="627"/>
      <c r="J38" s="627"/>
      <c r="K38" s="627"/>
      <c r="L38" s="627"/>
      <c r="M38" s="627"/>
      <c r="N38" s="627"/>
      <c r="O38" s="627"/>
      <c r="P38" s="627"/>
      <c r="Q38" s="628"/>
      <c r="R38" s="629">
        <v>5435503</v>
      </c>
      <c r="S38" s="630"/>
      <c r="T38" s="630"/>
      <c r="U38" s="630"/>
      <c r="V38" s="630"/>
      <c r="W38" s="630"/>
      <c r="X38" s="630"/>
      <c r="Y38" s="631"/>
      <c r="Z38" s="656">
        <v>5.2</v>
      </c>
      <c r="AA38" s="656"/>
      <c r="AB38" s="656"/>
      <c r="AC38" s="656"/>
      <c r="AD38" s="657" t="s">
        <v>128</v>
      </c>
      <c r="AE38" s="657"/>
      <c r="AF38" s="657"/>
      <c r="AG38" s="657"/>
      <c r="AH38" s="657"/>
      <c r="AI38" s="657"/>
      <c r="AJ38" s="657"/>
      <c r="AK38" s="657"/>
      <c r="AL38" s="632" t="s">
        <v>128</v>
      </c>
      <c r="AM38" s="633"/>
      <c r="AN38" s="633"/>
      <c r="AO38" s="658"/>
      <c r="AQ38" s="670" t="s">
        <v>336</v>
      </c>
      <c r="AR38" s="671"/>
      <c r="AS38" s="671"/>
      <c r="AT38" s="671"/>
      <c r="AU38" s="671"/>
      <c r="AV38" s="671"/>
      <c r="AW38" s="671"/>
      <c r="AX38" s="671"/>
      <c r="AY38" s="672"/>
      <c r="AZ38" s="629">
        <v>934170</v>
      </c>
      <c r="BA38" s="630"/>
      <c r="BB38" s="630"/>
      <c r="BC38" s="630"/>
      <c r="BD38" s="640"/>
      <c r="BE38" s="640"/>
      <c r="BF38" s="673"/>
      <c r="BG38" s="666" t="s">
        <v>337</v>
      </c>
      <c r="BH38" s="667"/>
      <c r="BI38" s="667"/>
      <c r="BJ38" s="667"/>
      <c r="BK38" s="667"/>
      <c r="BL38" s="667"/>
      <c r="BM38" s="667"/>
      <c r="BN38" s="667"/>
      <c r="BO38" s="667"/>
      <c r="BP38" s="667"/>
      <c r="BQ38" s="667"/>
      <c r="BR38" s="667"/>
      <c r="BS38" s="667"/>
      <c r="BT38" s="667"/>
      <c r="BU38" s="668"/>
      <c r="BV38" s="629">
        <v>30947</v>
      </c>
      <c r="BW38" s="630"/>
      <c r="BX38" s="630"/>
      <c r="BY38" s="630"/>
      <c r="BZ38" s="630"/>
      <c r="CA38" s="630"/>
      <c r="CB38" s="674"/>
      <c r="CD38" s="666" t="s">
        <v>338</v>
      </c>
      <c r="CE38" s="667"/>
      <c r="CF38" s="667"/>
      <c r="CG38" s="667"/>
      <c r="CH38" s="667"/>
      <c r="CI38" s="667"/>
      <c r="CJ38" s="667"/>
      <c r="CK38" s="667"/>
      <c r="CL38" s="667"/>
      <c r="CM38" s="667"/>
      <c r="CN38" s="667"/>
      <c r="CO38" s="667"/>
      <c r="CP38" s="667"/>
      <c r="CQ38" s="668"/>
      <c r="CR38" s="629">
        <v>5720992</v>
      </c>
      <c r="CS38" s="630"/>
      <c r="CT38" s="630"/>
      <c r="CU38" s="630"/>
      <c r="CV38" s="630"/>
      <c r="CW38" s="630"/>
      <c r="CX38" s="630"/>
      <c r="CY38" s="631"/>
      <c r="CZ38" s="632">
        <v>5.8</v>
      </c>
      <c r="DA38" s="642"/>
      <c r="DB38" s="642"/>
      <c r="DC38" s="643"/>
      <c r="DD38" s="635">
        <v>4529631</v>
      </c>
      <c r="DE38" s="630"/>
      <c r="DF38" s="630"/>
      <c r="DG38" s="630"/>
      <c r="DH38" s="630"/>
      <c r="DI38" s="630"/>
      <c r="DJ38" s="630"/>
      <c r="DK38" s="631"/>
      <c r="DL38" s="635">
        <v>4333240</v>
      </c>
      <c r="DM38" s="630"/>
      <c r="DN38" s="630"/>
      <c r="DO38" s="630"/>
      <c r="DP38" s="630"/>
      <c r="DQ38" s="630"/>
      <c r="DR38" s="630"/>
      <c r="DS38" s="630"/>
      <c r="DT38" s="630"/>
      <c r="DU38" s="630"/>
      <c r="DV38" s="631"/>
      <c r="DW38" s="632">
        <v>8.5</v>
      </c>
      <c r="DX38" s="642"/>
      <c r="DY38" s="642"/>
      <c r="DZ38" s="642"/>
      <c r="EA38" s="642"/>
      <c r="EB38" s="642"/>
      <c r="EC38" s="669"/>
    </row>
    <row r="39" spans="2:133" ht="11.25" customHeight="1" x14ac:dyDescent="0.2">
      <c r="B39" s="626" t="s">
        <v>339</v>
      </c>
      <c r="C39" s="627"/>
      <c r="D39" s="627"/>
      <c r="E39" s="627"/>
      <c r="F39" s="627"/>
      <c r="G39" s="627"/>
      <c r="H39" s="627"/>
      <c r="I39" s="627"/>
      <c r="J39" s="627"/>
      <c r="K39" s="627"/>
      <c r="L39" s="627"/>
      <c r="M39" s="627"/>
      <c r="N39" s="627"/>
      <c r="O39" s="627"/>
      <c r="P39" s="627"/>
      <c r="Q39" s="628"/>
      <c r="R39" s="629">
        <v>3279232</v>
      </c>
      <c r="S39" s="630"/>
      <c r="T39" s="630"/>
      <c r="U39" s="630"/>
      <c r="V39" s="630"/>
      <c r="W39" s="630"/>
      <c r="X39" s="630"/>
      <c r="Y39" s="631"/>
      <c r="Z39" s="656">
        <v>3.1</v>
      </c>
      <c r="AA39" s="656"/>
      <c r="AB39" s="656"/>
      <c r="AC39" s="656"/>
      <c r="AD39" s="657">
        <v>66</v>
      </c>
      <c r="AE39" s="657"/>
      <c r="AF39" s="657"/>
      <c r="AG39" s="657"/>
      <c r="AH39" s="657"/>
      <c r="AI39" s="657"/>
      <c r="AJ39" s="657"/>
      <c r="AK39" s="657"/>
      <c r="AL39" s="632">
        <v>0</v>
      </c>
      <c r="AM39" s="633"/>
      <c r="AN39" s="633"/>
      <c r="AO39" s="658"/>
      <c r="AQ39" s="670" t="s">
        <v>340</v>
      </c>
      <c r="AR39" s="671"/>
      <c r="AS39" s="671"/>
      <c r="AT39" s="671"/>
      <c r="AU39" s="671"/>
      <c r="AV39" s="671"/>
      <c r="AW39" s="671"/>
      <c r="AX39" s="671"/>
      <c r="AY39" s="672"/>
      <c r="AZ39" s="629" t="s">
        <v>128</v>
      </c>
      <c r="BA39" s="630"/>
      <c r="BB39" s="630"/>
      <c r="BC39" s="630"/>
      <c r="BD39" s="640"/>
      <c r="BE39" s="640"/>
      <c r="BF39" s="673"/>
      <c r="BG39" s="666" t="s">
        <v>341</v>
      </c>
      <c r="BH39" s="667"/>
      <c r="BI39" s="667"/>
      <c r="BJ39" s="667"/>
      <c r="BK39" s="667"/>
      <c r="BL39" s="667"/>
      <c r="BM39" s="667"/>
      <c r="BN39" s="667"/>
      <c r="BO39" s="667"/>
      <c r="BP39" s="667"/>
      <c r="BQ39" s="667"/>
      <c r="BR39" s="667"/>
      <c r="BS39" s="667"/>
      <c r="BT39" s="667"/>
      <c r="BU39" s="668"/>
      <c r="BV39" s="629">
        <v>46755</v>
      </c>
      <c r="BW39" s="630"/>
      <c r="BX39" s="630"/>
      <c r="BY39" s="630"/>
      <c r="BZ39" s="630"/>
      <c r="CA39" s="630"/>
      <c r="CB39" s="674"/>
      <c r="CD39" s="666" t="s">
        <v>342</v>
      </c>
      <c r="CE39" s="667"/>
      <c r="CF39" s="667"/>
      <c r="CG39" s="667"/>
      <c r="CH39" s="667"/>
      <c r="CI39" s="667"/>
      <c r="CJ39" s="667"/>
      <c r="CK39" s="667"/>
      <c r="CL39" s="667"/>
      <c r="CM39" s="667"/>
      <c r="CN39" s="667"/>
      <c r="CO39" s="667"/>
      <c r="CP39" s="667"/>
      <c r="CQ39" s="668"/>
      <c r="CR39" s="629">
        <v>4692740</v>
      </c>
      <c r="CS39" s="640"/>
      <c r="CT39" s="640"/>
      <c r="CU39" s="640"/>
      <c r="CV39" s="640"/>
      <c r="CW39" s="640"/>
      <c r="CX39" s="640"/>
      <c r="CY39" s="641"/>
      <c r="CZ39" s="632">
        <v>4.8</v>
      </c>
      <c r="DA39" s="642"/>
      <c r="DB39" s="642"/>
      <c r="DC39" s="643"/>
      <c r="DD39" s="635">
        <v>4652232</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x14ac:dyDescent="0.2">
      <c r="B40" s="626" t="s">
        <v>343</v>
      </c>
      <c r="C40" s="627"/>
      <c r="D40" s="627"/>
      <c r="E40" s="627"/>
      <c r="F40" s="627"/>
      <c r="G40" s="627"/>
      <c r="H40" s="627"/>
      <c r="I40" s="627"/>
      <c r="J40" s="627"/>
      <c r="K40" s="627"/>
      <c r="L40" s="627"/>
      <c r="M40" s="627"/>
      <c r="N40" s="627"/>
      <c r="O40" s="627"/>
      <c r="P40" s="627"/>
      <c r="Q40" s="628"/>
      <c r="R40" s="629">
        <v>7586700</v>
      </c>
      <c r="S40" s="630"/>
      <c r="T40" s="630"/>
      <c r="U40" s="630"/>
      <c r="V40" s="630"/>
      <c r="W40" s="630"/>
      <c r="X40" s="630"/>
      <c r="Y40" s="631"/>
      <c r="Z40" s="656">
        <v>7.3</v>
      </c>
      <c r="AA40" s="656"/>
      <c r="AB40" s="656"/>
      <c r="AC40" s="656"/>
      <c r="AD40" s="657" t="s">
        <v>128</v>
      </c>
      <c r="AE40" s="657"/>
      <c r="AF40" s="657"/>
      <c r="AG40" s="657"/>
      <c r="AH40" s="657"/>
      <c r="AI40" s="657"/>
      <c r="AJ40" s="657"/>
      <c r="AK40" s="657"/>
      <c r="AL40" s="632" t="s">
        <v>128</v>
      </c>
      <c r="AM40" s="633"/>
      <c r="AN40" s="633"/>
      <c r="AO40" s="658"/>
      <c r="AQ40" s="670" t="s">
        <v>344</v>
      </c>
      <c r="AR40" s="671"/>
      <c r="AS40" s="671"/>
      <c r="AT40" s="671"/>
      <c r="AU40" s="671"/>
      <c r="AV40" s="671"/>
      <c r="AW40" s="671"/>
      <c r="AX40" s="671"/>
      <c r="AY40" s="672"/>
      <c r="AZ40" s="629" t="s">
        <v>128</v>
      </c>
      <c r="BA40" s="630"/>
      <c r="BB40" s="630"/>
      <c r="BC40" s="630"/>
      <c r="BD40" s="640"/>
      <c r="BE40" s="640"/>
      <c r="BF40" s="673"/>
      <c r="BG40" s="675" t="s">
        <v>345</v>
      </c>
      <c r="BH40" s="676"/>
      <c r="BI40" s="676"/>
      <c r="BJ40" s="676"/>
      <c r="BK40" s="676"/>
      <c r="BL40" s="364"/>
      <c r="BM40" s="667" t="s">
        <v>346</v>
      </c>
      <c r="BN40" s="667"/>
      <c r="BO40" s="667"/>
      <c r="BP40" s="667"/>
      <c r="BQ40" s="667"/>
      <c r="BR40" s="667"/>
      <c r="BS40" s="667"/>
      <c r="BT40" s="667"/>
      <c r="BU40" s="668"/>
      <c r="BV40" s="629">
        <v>105</v>
      </c>
      <c r="BW40" s="630"/>
      <c r="BX40" s="630"/>
      <c r="BY40" s="630"/>
      <c r="BZ40" s="630"/>
      <c r="CA40" s="630"/>
      <c r="CB40" s="674"/>
      <c r="CD40" s="666" t="s">
        <v>347</v>
      </c>
      <c r="CE40" s="667"/>
      <c r="CF40" s="667"/>
      <c r="CG40" s="667"/>
      <c r="CH40" s="667"/>
      <c r="CI40" s="667"/>
      <c r="CJ40" s="667"/>
      <c r="CK40" s="667"/>
      <c r="CL40" s="667"/>
      <c r="CM40" s="667"/>
      <c r="CN40" s="667"/>
      <c r="CO40" s="667"/>
      <c r="CP40" s="667"/>
      <c r="CQ40" s="668"/>
      <c r="CR40" s="629">
        <v>1841000</v>
      </c>
      <c r="CS40" s="630"/>
      <c r="CT40" s="630"/>
      <c r="CU40" s="630"/>
      <c r="CV40" s="630"/>
      <c r="CW40" s="630"/>
      <c r="CX40" s="630"/>
      <c r="CY40" s="631"/>
      <c r="CZ40" s="632">
        <v>1.9</v>
      </c>
      <c r="DA40" s="642"/>
      <c r="DB40" s="642"/>
      <c r="DC40" s="643"/>
      <c r="DD40" s="635" t="s">
        <v>128</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349</v>
      </c>
      <c r="AR41" s="671"/>
      <c r="AS41" s="671"/>
      <c r="AT41" s="671"/>
      <c r="AU41" s="671"/>
      <c r="AV41" s="671"/>
      <c r="AW41" s="671"/>
      <c r="AX41" s="671"/>
      <c r="AY41" s="672"/>
      <c r="AZ41" s="629">
        <v>1411851</v>
      </c>
      <c r="BA41" s="630"/>
      <c r="BB41" s="630"/>
      <c r="BC41" s="630"/>
      <c r="BD41" s="640"/>
      <c r="BE41" s="640"/>
      <c r="BF41" s="673"/>
      <c r="BG41" s="675"/>
      <c r="BH41" s="676"/>
      <c r="BI41" s="676"/>
      <c r="BJ41" s="676"/>
      <c r="BK41" s="676"/>
      <c r="BL41" s="364"/>
      <c r="BM41" s="667" t="s">
        <v>350</v>
      </c>
      <c r="BN41" s="667"/>
      <c r="BO41" s="667"/>
      <c r="BP41" s="667"/>
      <c r="BQ41" s="667"/>
      <c r="BR41" s="667"/>
      <c r="BS41" s="667"/>
      <c r="BT41" s="667"/>
      <c r="BU41" s="668"/>
      <c r="BV41" s="629" t="s">
        <v>128</v>
      </c>
      <c r="BW41" s="630"/>
      <c r="BX41" s="630"/>
      <c r="BY41" s="630"/>
      <c r="BZ41" s="630"/>
      <c r="CA41" s="630"/>
      <c r="CB41" s="674"/>
      <c r="CD41" s="666" t="s">
        <v>351</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353</v>
      </c>
      <c r="AR42" s="664"/>
      <c r="AS42" s="664"/>
      <c r="AT42" s="664"/>
      <c r="AU42" s="664"/>
      <c r="AV42" s="664"/>
      <c r="AW42" s="664"/>
      <c r="AX42" s="664"/>
      <c r="AY42" s="665"/>
      <c r="AZ42" s="609">
        <v>4309141</v>
      </c>
      <c r="BA42" s="644"/>
      <c r="BB42" s="644"/>
      <c r="BC42" s="644"/>
      <c r="BD42" s="610"/>
      <c r="BE42" s="610"/>
      <c r="BF42" s="659"/>
      <c r="BG42" s="677"/>
      <c r="BH42" s="678"/>
      <c r="BI42" s="678"/>
      <c r="BJ42" s="678"/>
      <c r="BK42" s="678"/>
      <c r="BL42" s="365"/>
      <c r="BM42" s="660" t="s">
        <v>354</v>
      </c>
      <c r="BN42" s="660"/>
      <c r="BO42" s="660"/>
      <c r="BP42" s="660"/>
      <c r="BQ42" s="660"/>
      <c r="BR42" s="660"/>
      <c r="BS42" s="660"/>
      <c r="BT42" s="660"/>
      <c r="BU42" s="661"/>
      <c r="BV42" s="609">
        <v>315</v>
      </c>
      <c r="BW42" s="644"/>
      <c r="BX42" s="644"/>
      <c r="BY42" s="644"/>
      <c r="BZ42" s="644"/>
      <c r="CA42" s="644"/>
      <c r="CB42" s="662"/>
      <c r="CD42" s="626" t="s">
        <v>355</v>
      </c>
      <c r="CE42" s="627"/>
      <c r="CF42" s="627"/>
      <c r="CG42" s="627"/>
      <c r="CH42" s="627"/>
      <c r="CI42" s="627"/>
      <c r="CJ42" s="627"/>
      <c r="CK42" s="627"/>
      <c r="CL42" s="627"/>
      <c r="CM42" s="627"/>
      <c r="CN42" s="627"/>
      <c r="CO42" s="627"/>
      <c r="CP42" s="627"/>
      <c r="CQ42" s="628"/>
      <c r="CR42" s="629">
        <v>10691845</v>
      </c>
      <c r="CS42" s="640"/>
      <c r="CT42" s="640"/>
      <c r="CU42" s="640"/>
      <c r="CV42" s="640"/>
      <c r="CW42" s="640"/>
      <c r="CX42" s="640"/>
      <c r="CY42" s="641"/>
      <c r="CZ42" s="632">
        <v>10.8</v>
      </c>
      <c r="DA42" s="642"/>
      <c r="DB42" s="642"/>
      <c r="DC42" s="643"/>
      <c r="DD42" s="635">
        <v>2066882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356</v>
      </c>
      <c r="C43" s="627"/>
      <c r="D43" s="627"/>
      <c r="E43" s="627"/>
      <c r="F43" s="627"/>
      <c r="G43" s="627"/>
      <c r="H43" s="627"/>
      <c r="I43" s="627"/>
      <c r="J43" s="627"/>
      <c r="K43" s="627"/>
      <c r="L43" s="627"/>
      <c r="M43" s="627"/>
      <c r="N43" s="627"/>
      <c r="O43" s="627"/>
      <c r="P43" s="627"/>
      <c r="Q43" s="628"/>
      <c r="R43" s="629" t="s">
        <v>128</v>
      </c>
      <c r="S43" s="630"/>
      <c r="T43" s="630"/>
      <c r="U43" s="630"/>
      <c r="V43" s="630"/>
      <c r="W43" s="630"/>
      <c r="X43" s="630"/>
      <c r="Y43" s="631"/>
      <c r="Z43" s="656" t="s">
        <v>128</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265958</v>
      </c>
      <c r="CS43" s="640"/>
      <c r="CT43" s="640"/>
      <c r="CU43" s="640"/>
      <c r="CV43" s="640"/>
      <c r="CW43" s="640"/>
      <c r="CX43" s="640"/>
      <c r="CY43" s="641"/>
      <c r="CZ43" s="632">
        <v>0.3</v>
      </c>
      <c r="DA43" s="642"/>
      <c r="DB43" s="642"/>
      <c r="DC43" s="643"/>
      <c r="DD43" s="635">
        <v>265958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358</v>
      </c>
      <c r="C44" s="607"/>
      <c r="D44" s="607"/>
      <c r="E44" s="607"/>
      <c r="F44" s="607"/>
      <c r="G44" s="607"/>
      <c r="H44" s="607"/>
      <c r="I44" s="607"/>
      <c r="J44" s="607"/>
      <c r="K44" s="607"/>
      <c r="L44" s="607"/>
      <c r="M44" s="607"/>
      <c r="N44" s="607"/>
      <c r="O44" s="607"/>
      <c r="P44" s="607"/>
      <c r="Q44" s="608"/>
      <c r="R44" s="609">
        <v>104596817</v>
      </c>
      <c r="S44" s="644"/>
      <c r="T44" s="644"/>
      <c r="U44" s="644"/>
      <c r="V44" s="644"/>
      <c r="W44" s="644"/>
      <c r="X44" s="644"/>
      <c r="Y44" s="645"/>
      <c r="Z44" s="646">
        <v>100</v>
      </c>
      <c r="AA44" s="646"/>
      <c r="AB44" s="646"/>
      <c r="AC44" s="646"/>
      <c r="AD44" s="647">
        <v>51021193</v>
      </c>
      <c r="AE44" s="647"/>
      <c r="AF44" s="647"/>
      <c r="AG44" s="647"/>
      <c r="AH44" s="647"/>
      <c r="AI44" s="647"/>
      <c r="AJ44" s="647"/>
      <c r="AK44" s="647"/>
      <c r="AL44" s="612">
        <v>100</v>
      </c>
      <c r="AM44" s="648"/>
      <c r="AN44" s="648"/>
      <c r="AO44" s="649"/>
      <c r="CD44" s="650" t="s">
        <v>305</v>
      </c>
      <c r="CE44" s="651"/>
      <c r="CF44" s="626" t="s">
        <v>359</v>
      </c>
      <c r="CG44" s="627"/>
      <c r="CH44" s="627"/>
      <c r="CI44" s="627"/>
      <c r="CJ44" s="627"/>
      <c r="CK44" s="627"/>
      <c r="CL44" s="627"/>
      <c r="CM44" s="627"/>
      <c r="CN44" s="627"/>
      <c r="CO44" s="627"/>
      <c r="CP44" s="627"/>
      <c r="CQ44" s="628"/>
      <c r="CR44" s="629">
        <v>10691845</v>
      </c>
      <c r="CS44" s="630"/>
      <c r="CT44" s="630"/>
      <c r="CU44" s="630"/>
      <c r="CV44" s="630"/>
      <c r="CW44" s="630"/>
      <c r="CX44" s="630"/>
      <c r="CY44" s="631"/>
      <c r="CZ44" s="632">
        <v>10.8</v>
      </c>
      <c r="DA44" s="633"/>
      <c r="DB44" s="633"/>
      <c r="DC44" s="634"/>
      <c r="DD44" s="635">
        <v>2066882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360</v>
      </c>
      <c r="CG45" s="627"/>
      <c r="CH45" s="627"/>
      <c r="CI45" s="627"/>
      <c r="CJ45" s="627"/>
      <c r="CK45" s="627"/>
      <c r="CL45" s="627"/>
      <c r="CM45" s="627"/>
      <c r="CN45" s="627"/>
      <c r="CO45" s="627"/>
      <c r="CP45" s="627"/>
      <c r="CQ45" s="628"/>
      <c r="CR45" s="629">
        <v>1409148</v>
      </c>
      <c r="CS45" s="640"/>
      <c r="CT45" s="640"/>
      <c r="CU45" s="640"/>
      <c r="CV45" s="640"/>
      <c r="CW45" s="640"/>
      <c r="CX45" s="640"/>
      <c r="CY45" s="641"/>
      <c r="CZ45" s="632">
        <v>1.4</v>
      </c>
      <c r="DA45" s="642"/>
      <c r="DB45" s="642"/>
      <c r="DC45" s="643"/>
      <c r="DD45" s="635">
        <v>116536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362</v>
      </c>
      <c r="CG46" s="627"/>
      <c r="CH46" s="627"/>
      <c r="CI46" s="627"/>
      <c r="CJ46" s="627"/>
      <c r="CK46" s="627"/>
      <c r="CL46" s="627"/>
      <c r="CM46" s="627"/>
      <c r="CN46" s="627"/>
      <c r="CO46" s="627"/>
      <c r="CP46" s="627"/>
      <c r="CQ46" s="628"/>
      <c r="CR46" s="629">
        <v>9227041</v>
      </c>
      <c r="CS46" s="630"/>
      <c r="CT46" s="630"/>
      <c r="CU46" s="630"/>
      <c r="CV46" s="630"/>
      <c r="CW46" s="630"/>
      <c r="CX46" s="630"/>
      <c r="CY46" s="631"/>
      <c r="CZ46" s="632">
        <v>9.3000000000000007</v>
      </c>
      <c r="DA46" s="633"/>
      <c r="DB46" s="633"/>
      <c r="DC46" s="634"/>
      <c r="DD46" s="635">
        <v>1921390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363</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364</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365</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367</v>
      </c>
      <c r="CE49" s="607"/>
      <c r="CF49" s="607"/>
      <c r="CG49" s="607"/>
      <c r="CH49" s="607"/>
      <c r="CI49" s="607"/>
      <c r="CJ49" s="607"/>
      <c r="CK49" s="607"/>
      <c r="CL49" s="607"/>
      <c r="CM49" s="607"/>
      <c r="CN49" s="607"/>
      <c r="CO49" s="607"/>
      <c r="CP49" s="607"/>
      <c r="CQ49" s="608"/>
      <c r="CR49" s="609">
        <v>98719102</v>
      </c>
      <c r="CS49" s="610"/>
      <c r="CT49" s="610"/>
      <c r="CU49" s="610"/>
      <c r="CV49" s="610"/>
      <c r="CW49" s="610"/>
      <c r="CX49" s="610"/>
      <c r="CY49" s="611"/>
      <c r="CZ49" s="612">
        <v>100</v>
      </c>
      <c r="DA49" s="613"/>
      <c r="DB49" s="613"/>
      <c r="DC49" s="614"/>
      <c r="DD49" s="615">
        <v>57994942</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cr+X98GR8wg+FNWay/PO96pnDarWv8wKnfUI7Qp80ByJQt7TTprS+Iy9xjmtjC1jVSMky6FFp8FhpuidHDPtQ==" saltValue="OUzlDaFGwthJhl1uZrILS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369</v>
      </c>
      <c r="DK2" s="1120"/>
      <c r="DL2" s="1120"/>
      <c r="DM2" s="1120"/>
      <c r="DN2" s="1120"/>
      <c r="DO2" s="1121"/>
      <c r="DP2" s="224"/>
      <c r="DQ2" s="1119" t="s">
        <v>370</v>
      </c>
      <c r="DR2" s="1120"/>
      <c r="DS2" s="1120"/>
      <c r="DT2" s="1120"/>
      <c r="DU2" s="1120"/>
      <c r="DV2" s="1120"/>
      <c r="DW2" s="1120"/>
      <c r="DX2" s="1120"/>
      <c r="DY2" s="1120"/>
      <c r="DZ2" s="112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2"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2" t="s">
        <v>387</v>
      </c>
      <c r="DH5" s="1113"/>
      <c r="DI5" s="1113"/>
      <c r="DJ5" s="1113"/>
      <c r="DK5" s="1114"/>
      <c r="DL5" s="1112" t="s">
        <v>388</v>
      </c>
      <c r="DM5" s="1113"/>
      <c r="DN5" s="1113"/>
      <c r="DO5" s="1113"/>
      <c r="DP5" s="1114"/>
      <c r="DQ5" s="1030" t="s">
        <v>389</v>
      </c>
      <c r="DR5" s="1031"/>
      <c r="DS5" s="1031"/>
      <c r="DT5" s="1031"/>
      <c r="DU5" s="1032"/>
      <c r="DV5" s="1030" t="s">
        <v>380</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3"/>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5"/>
      <c r="DH6" s="1116"/>
      <c r="DI6" s="1116"/>
      <c r="DJ6" s="1116"/>
      <c r="DK6" s="1117"/>
      <c r="DL6" s="1115"/>
      <c r="DM6" s="1116"/>
      <c r="DN6" s="1116"/>
      <c r="DO6" s="1116"/>
      <c r="DP6" s="1117"/>
      <c r="DQ6" s="1033"/>
      <c r="DR6" s="1034"/>
      <c r="DS6" s="1034"/>
      <c r="DT6" s="1034"/>
      <c r="DU6" s="1035"/>
      <c r="DV6" s="1033"/>
      <c r="DW6" s="1034"/>
      <c r="DX6" s="1034"/>
      <c r="DY6" s="1034"/>
      <c r="DZ6" s="1045"/>
      <c r="EA6" s="230"/>
    </row>
    <row r="7" spans="1:131" s="231" customFormat="1" ht="26.25" customHeight="1" thickTop="1" x14ac:dyDescent="0.2">
      <c r="A7" s="232">
        <v>1</v>
      </c>
      <c r="B7" s="1075" t="s">
        <v>390</v>
      </c>
      <c r="C7" s="1076"/>
      <c r="D7" s="1076"/>
      <c r="E7" s="1076"/>
      <c r="F7" s="1076"/>
      <c r="G7" s="1076"/>
      <c r="H7" s="1076"/>
      <c r="I7" s="1076"/>
      <c r="J7" s="1076"/>
      <c r="K7" s="1076"/>
      <c r="L7" s="1076"/>
      <c r="M7" s="1076"/>
      <c r="N7" s="1076"/>
      <c r="O7" s="1076"/>
      <c r="P7" s="1077"/>
      <c r="Q7" s="1130">
        <v>103263</v>
      </c>
      <c r="R7" s="1131"/>
      <c r="S7" s="1131"/>
      <c r="T7" s="1131"/>
      <c r="U7" s="1131"/>
      <c r="V7" s="1131">
        <v>97385</v>
      </c>
      <c r="W7" s="1131"/>
      <c r="X7" s="1131"/>
      <c r="Y7" s="1131"/>
      <c r="Z7" s="1131"/>
      <c r="AA7" s="1131">
        <v>5878</v>
      </c>
      <c r="AB7" s="1131"/>
      <c r="AC7" s="1131"/>
      <c r="AD7" s="1131"/>
      <c r="AE7" s="1132"/>
      <c r="AF7" s="1133">
        <v>5565</v>
      </c>
      <c r="AG7" s="1134"/>
      <c r="AH7" s="1134"/>
      <c r="AI7" s="1134"/>
      <c r="AJ7" s="1135"/>
      <c r="AK7" s="1136">
        <v>2697</v>
      </c>
      <c r="AL7" s="1137"/>
      <c r="AM7" s="1137"/>
      <c r="AN7" s="1137"/>
      <c r="AO7" s="1137"/>
      <c r="AP7" s="1137">
        <v>57646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595</v>
      </c>
      <c r="BT7" s="1128"/>
      <c r="BU7" s="1128"/>
      <c r="BV7" s="1128"/>
      <c r="BW7" s="1128"/>
      <c r="BX7" s="1128"/>
      <c r="BY7" s="1128"/>
      <c r="BZ7" s="1128"/>
      <c r="CA7" s="1128"/>
      <c r="CB7" s="1128"/>
      <c r="CC7" s="1128"/>
      <c r="CD7" s="1128"/>
      <c r="CE7" s="1128"/>
      <c r="CF7" s="1128"/>
      <c r="CG7" s="1140"/>
      <c r="CH7" s="1124">
        <v>227</v>
      </c>
      <c r="CI7" s="1125"/>
      <c r="CJ7" s="1125"/>
      <c r="CK7" s="1125"/>
      <c r="CL7" s="1126"/>
      <c r="CM7" s="1124">
        <v>1567</v>
      </c>
      <c r="CN7" s="1125"/>
      <c r="CO7" s="1125"/>
      <c r="CP7" s="1125"/>
      <c r="CQ7" s="1126"/>
      <c r="CR7" s="1124">
        <v>100</v>
      </c>
      <c r="CS7" s="1125"/>
      <c r="CT7" s="1125"/>
      <c r="CU7" s="1125"/>
      <c r="CV7" s="1126"/>
      <c r="CW7" s="1124" t="s">
        <v>602</v>
      </c>
      <c r="CX7" s="1125"/>
      <c r="CY7" s="1125"/>
      <c r="CZ7" s="1125"/>
      <c r="DA7" s="1126"/>
      <c r="DB7" s="1124" t="s">
        <v>600</v>
      </c>
      <c r="DC7" s="1125"/>
      <c r="DD7" s="1125"/>
      <c r="DE7" s="1125"/>
      <c r="DF7" s="1126"/>
      <c r="DG7" s="1124" t="s">
        <v>600</v>
      </c>
      <c r="DH7" s="1125"/>
      <c r="DI7" s="1125"/>
      <c r="DJ7" s="1125"/>
      <c r="DK7" s="1126"/>
      <c r="DL7" s="1124" t="s">
        <v>600</v>
      </c>
      <c r="DM7" s="1125"/>
      <c r="DN7" s="1125"/>
      <c r="DO7" s="1125"/>
      <c r="DP7" s="1126"/>
      <c r="DQ7" s="1124" t="s">
        <v>600</v>
      </c>
      <c r="DR7" s="1125"/>
      <c r="DS7" s="1125"/>
      <c r="DT7" s="1125"/>
      <c r="DU7" s="1126"/>
      <c r="DV7" s="1127"/>
      <c r="DW7" s="1128"/>
      <c r="DX7" s="1128"/>
      <c r="DY7" s="1128"/>
      <c r="DZ7" s="1129"/>
      <c r="EA7" s="230"/>
    </row>
    <row r="8" spans="1:131" s="231" customFormat="1" ht="26.25" customHeight="1" x14ac:dyDescent="0.2">
      <c r="A8" s="234">
        <v>2</v>
      </c>
      <c r="B8" s="1059" t="s">
        <v>391</v>
      </c>
      <c r="C8" s="1060"/>
      <c r="D8" s="1060"/>
      <c r="E8" s="1060"/>
      <c r="F8" s="1060"/>
      <c r="G8" s="1060"/>
      <c r="H8" s="1060"/>
      <c r="I8" s="1060"/>
      <c r="J8" s="1060"/>
      <c r="K8" s="1060"/>
      <c r="L8" s="1060"/>
      <c r="M8" s="1060"/>
      <c r="N8" s="1060"/>
      <c r="O8" s="1060"/>
      <c r="P8" s="1061"/>
      <c r="Q8" s="1067">
        <v>1591</v>
      </c>
      <c r="R8" s="1068"/>
      <c r="S8" s="1068"/>
      <c r="T8" s="1068"/>
      <c r="U8" s="1068"/>
      <c r="V8" s="1068">
        <v>1591</v>
      </c>
      <c r="W8" s="1068"/>
      <c r="X8" s="1068"/>
      <c r="Y8" s="1068"/>
      <c r="Z8" s="1068"/>
      <c r="AA8" s="1068">
        <v>0</v>
      </c>
      <c r="AB8" s="1068"/>
      <c r="AC8" s="1068"/>
      <c r="AD8" s="1068"/>
      <c r="AE8" s="1069"/>
      <c r="AF8" s="1064" t="s">
        <v>128</v>
      </c>
      <c r="AG8" s="1065"/>
      <c r="AH8" s="1065"/>
      <c r="AI8" s="1065"/>
      <c r="AJ8" s="1066"/>
      <c r="AK8" s="1108">
        <v>110</v>
      </c>
      <c r="AL8" s="1109"/>
      <c r="AM8" s="1109"/>
      <c r="AN8" s="1109"/>
      <c r="AO8" s="1109"/>
      <c r="AP8" s="1109">
        <v>2703</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1" t="s">
        <v>596</v>
      </c>
      <c r="BT8" s="1022"/>
      <c r="BU8" s="1022"/>
      <c r="BV8" s="1022"/>
      <c r="BW8" s="1022"/>
      <c r="BX8" s="1022"/>
      <c r="BY8" s="1022"/>
      <c r="BZ8" s="1022"/>
      <c r="CA8" s="1022"/>
      <c r="CB8" s="1022"/>
      <c r="CC8" s="1022"/>
      <c r="CD8" s="1022"/>
      <c r="CE8" s="1022"/>
      <c r="CF8" s="1022"/>
      <c r="CG8" s="1043"/>
      <c r="CH8" s="1018">
        <v>7</v>
      </c>
      <c r="CI8" s="1019"/>
      <c r="CJ8" s="1019"/>
      <c r="CK8" s="1019"/>
      <c r="CL8" s="1020"/>
      <c r="CM8" s="1018">
        <v>383</v>
      </c>
      <c r="CN8" s="1019"/>
      <c r="CO8" s="1019"/>
      <c r="CP8" s="1019"/>
      <c r="CQ8" s="1020"/>
      <c r="CR8" s="1018">
        <v>300</v>
      </c>
      <c r="CS8" s="1019"/>
      <c r="CT8" s="1019"/>
      <c r="CU8" s="1019"/>
      <c r="CV8" s="1020"/>
      <c r="CW8" s="1018">
        <v>33</v>
      </c>
      <c r="CX8" s="1019"/>
      <c r="CY8" s="1019"/>
      <c r="CZ8" s="1019"/>
      <c r="DA8" s="1020"/>
      <c r="DB8" s="1018" t="s">
        <v>600</v>
      </c>
      <c r="DC8" s="1019"/>
      <c r="DD8" s="1019"/>
      <c r="DE8" s="1019"/>
      <c r="DF8" s="1020"/>
      <c r="DG8" s="1018" t="s">
        <v>600</v>
      </c>
      <c r="DH8" s="1019"/>
      <c r="DI8" s="1019"/>
      <c r="DJ8" s="1019"/>
      <c r="DK8" s="1020"/>
      <c r="DL8" s="1018" t="s">
        <v>600</v>
      </c>
      <c r="DM8" s="1019"/>
      <c r="DN8" s="1019"/>
      <c r="DO8" s="1019"/>
      <c r="DP8" s="1020"/>
      <c r="DQ8" s="1018" t="s">
        <v>600</v>
      </c>
      <c r="DR8" s="1019"/>
      <c r="DS8" s="1019"/>
      <c r="DT8" s="1019"/>
      <c r="DU8" s="1020"/>
      <c r="DV8" s="1021"/>
      <c r="DW8" s="1022"/>
      <c r="DX8" s="1022"/>
      <c r="DY8" s="1022"/>
      <c r="DZ8" s="1023"/>
      <c r="EA8" s="230"/>
    </row>
    <row r="9" spans="1:131" s="231" customFormat="1" ht="26.25" customHeight="1" x14ac:dyDescent="0.2">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1" t="s">
        <v>597</v>
      </c>
      <c r="BT9" s="1022"/>
      <c r="BU9" s="1022"/>
      <c r="BV9" s="1022"/>
      <c r="BW9" s="1022"/>
      <c r="BX9" s="1022"/>
      <c r="BY9" s="1022"/>
      <c r="BZ9" s="1022"/>
      <c r="CA9" s="1022"/>
      <c r="CB9" s="1022"/>
      <c r="CC9" s="1022"/>
      <c r="CD9" s="1022"/>
      <c r="CE9" s="1022"/>
      <c r="CF9" s="1022"/>
      <c r="CG9" s="1043"/>
      <c r="CH9" s="1018">
        <v>27</v>
      </c>
      <c r="CI9" s="1019"/>
      <c r="CJ9" s="1019"/>
      <c r="CK9" s="1019"/>
      <c r="CL9" s="1020"/>
      <c r="CM9" s="1018">
        <v>946</v>
      </c>
      <c r="CN9" s="1019"/>
      <c r="CO9" s="1019"/>
      <c r="CP9" s="1019"/>
      <c r="CQ9" s="1020"/>
      <c r="CR9" s="1018">
        <v>25</v>
      </c>
      <c r="CS9" s="1019"/>
      <c r="CT9" s="1019"/>
      <c r="CU9" s="1019"/>
      <c r="CV9" s="1020"/>
      <c r="CW9" s="1018" t="s">
        <v>603</v>
      </c>
      <c r="CX9" s="1019"/>
      <c r="CY9" s="1019"/>
      <c r="CZ9" s="1019"/>
      <c r="DA9" s="1020"/>
      <c r="DB9" s="1018" t="s">
        <v>600</v>
      </c>
      <c r="DC9" s="1019"/>
      <c r="DD9" s="1019"/>
      <c r="DE9" s="1019"/>
      <c r="DF9" s="1020"/>
      <c r="DG9" s="1018" t="s">
        <v>600</v>
      </c>
      <c r="DH9" s="1019"/>
      <c r="DI9" s="1019"/>
      <c r="DJ9" s="1019"/>
      <c r="DK9" s="1020"/>
      <c r="DL9" s="1018" t="s">
        <v>600</v>
      </c>
      <c r="DM9" s="1019"/>
      <c r="DN9" s="1019"/>
      <c r="DO9" s="1019"/>
      <c r="DP9" s="1020"/>
      <c r="DQ9" s="1018" t="s">
        <v>600</v>
      </c>
      <c r="DR9" s="1019"/>
      <c r="DS9" s="1019"/>
      <c r="DT9" s="1019"/>
      <c r="DU9" s="1020"/>
      <c r="DV9" s="1021"/>
      <c r="DW9" s="1022"/>
      <c r="DX9" s="1022"/>
      <c r="DY9" s="1022"/>
      <c r="DZ9" s="1023"/>
      <c r="EA9" s="230"/>
    </row>
    <row r="10" spans="1:131" s="231" customFormat="1" ht="26.25" customHeight="1" x14ac:dyDescent="0.2">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1" t="s">
        <v>598</v>
      </c>
      <c r="BT10" s="1022"/>
      <c r="BU10" s="1022"/>
      <c r="BV10" s="1022"/>
      <c r="BW10" s="1022"/>
      <c r="BX10" s="1022"/>
      <c r="BY10" s="1022"/>
      <c r="BZ10" s="1022"/>
      <c r="CA10" s="1022"/>
      <c r="CB10" s="1022"/>
      <c r="CC10" s="1022"/>
      <c r="CD10" s="1022"/>
      <c r="CE10" s="1022"/>
      <c r="CF10" s="1022"/>
      <c r="CG10" s="1043"/>
      <c r="CH10" s="1018">
        <v>0</v>
      </c>
      <c r="CI10" s="1019"/>
      <c r="CJ10" s="1019"/>
      <c r="CK10" s="1019"/>
      <c r="CL10" s="1020"/>
      <c r="CM10" s="1018">
        <v>214</v>
      </c>
      <c r="CN10" s="1019"/>
      <c r="CO10" s="1019"/>
      <c r="CP10" s="1019"/>
      <c r="CQ10" s="1020"/>
      <c r="CR10" s="1018">
        <v>200</v>
      </c>
      <c r="CS10" s="1019"/>
      <c r="CT10" s="1019"/>
      <c r="CU10" s="1019"/>
      <c r="CV10" s="1020"/>
      <c r="CW10" s="1018">
        <v>69</v>
      </c>
      <c r="CX10" s="1019"/>
      <c r="CY10" s="1019"/>
      <c r="CZ10" s="1019"/>
      <c r="DA10" s="1020"/>
      <c r="DB10" s="1018" t="s">
        <v>600</v>
      </c>
      <c r="DC10" s="1019"/>
      <c r="DD10" s="1019"/>
      <c r="DE10" s="1019"/>
      <c r="DF10" s="1020"/>
      <c r="DG10" s="1018" t="s">
        <v>600</v>
      </c>
      <c r="DH10" s="1019"/>
      <c r="DI10" s="1019"/>
      <c r="DJ10" s="1019"/>
      <c r="DK10" s="1020"/>
      <c r="DL10" s="1018" t="s">
        <v>600</v>
      </c>
      <c r="DM10" s="1019"/>
      <c r="DN10" s="1019"/>
      <c r="DO10" s="1019"/>
      <c r="DP10" s="1020"/>
      <c r="DQ10" s="1018" t="s">
        <v>600</v>
      </c>
      <c r="DR10" s="1019"/>
      <c r="DS10" s="1019"/>
      <c r="DT10" s="1019"/>
      <c r="DU10" s="1020"/>
      <c r="DV10" s="1021"/>
      <c r="DW10" s="1022"/>
      <c r="DX10" s="1022"/>
      <c r="DY10" s="1022"/>
      <c r="DZ10" s="1023"/>
      <c r="EA10" s="230"/>
    </row>
    <row r="11" spans="1:131" s="231" customFormat="1" ht="26.25"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1" t="s">
        <v>599</v>
      </c>
      <c r="BT11" s="1022"/>
      <c r="BU11" s="1022"/>
      <c r="BV11" s="1022"/>
      <c r="BW11" s="1022"/>
      <c r="BX11" s="1022"/>
      <c r="BY11" s="1022"/>
      <c r="BZ11" s="1022"/>
      <c r="CA11" s="1022"/>
      <c r="CB11" s="1022"/>
      <c r="CC11" s="1022"/>
      <c r="CD11" s="1022"/>
      <c r="CE11" s="1022"/>
      <c r="CF11" s="1022"/>
      <c r="CG11" s="1043"/>
      <c r="CH11" s="1018">
        <v>16</v>
      </c>
      <c r="CI11" s="1019"/>
      <c r="CJ11" s="1019"/>
      <c r="CK11" s="1019"/>
      <c r="CL11" s="1020"/>
      <c r="CM11" s="1018">
        <v>70</v>
      </c>
      <c r="CN11" s="1019"/>
      <c r="CO11" s="1019"/>
      <c r="CP11" s="1019"/>
      <c r="CQ11" s="1020"/>
      <c r="CR11" s="1018">
        <v>300</v>
      </c>
      <c r="CS11" s="1019"/>
      <c r="CT11" s="1019"/>
      <c r="CU11" s="1019"/>
      <c r="CV11" s="1020"/>
      <c r="CW11" s="1018">
        <v>95</v>
      </c>
      <c r="CX11" s="1019"/>
      <c r="CY11" s="1019"/>
      <c r="CZ11" s="1019"/>
      <c r="DA11" s="1020"/>
      <c r="DB11" s="1018" t="s">
        <v>600</v>
      </c>
      <c r="DC11" s="1019"/>
      <c r="DD11" s="1019"/>
      <c r="DE11" s="1019"/>
      <c r="DF11" s="1020"/>
      <c r="DG11" s="1018" t="s">
        <v>600</v>
      </c>
      <c r="DH11" s="1019"/>
      <c r="DI11" s="1019"/>
      <c r="DJ11" s="1019"/>
      <c r="DK11" s="1020"/>
      <c r="DL11" s="1018" t="s">
        <v>600</v>
      </c>
      <c r="DM11" s="1019"/>
      <c r="DN11" s="1019"/>
      <c r="DO11" s="1019"/>
      <c r="DP11" s="1020"/>
      <c r="DQ11" s="1018" t="s">
        <v>600</v>
      </c>
      <c r="DR11" s="1019"/>
      <c r="DS11" s="1019"/>
      <c r="DT11" s="1019"/>
      <c r="DU11" s="1020"/>
      <c r="DV11" s="1021"/>
      <c r="DW11" s="1022"/>
      <c r="DX11" s="1022"/>
      <c r="DY11" s="1022"/>
      <c r="DZ11" s="1023"/>
      <c r="EA11" s="230"/>
    </row>
    <row r="12" spans="1:131" s="231" customFormat="1" ht="26.25"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2">
      <c r="A22" s="234">
        <v>16</v>
      </c>
      <c r="B22" s="1059"/>
      <c r="C22" s="1060"/>
      <c r="D22" s="1060"/>
      <c r="E22" s="1060"/>
      <c r="F22" s="1060"/>
      <c r="G22" s="1060"/>
      <c r="H22" s="1060"/>
      <c r="I22" s="1060"/>
      <c r="J22" s="1060"/>
      <c r="K22" s="1060"/>
      <c r="L22" s="1060"/>
      <c r="M22" s="1060"/>
      <c r="N22" s="1060"/>
      <c r="O22" s="1060"/>
      <c r="P22" s="1061"/>
      <c r="Q22" s="1101"/>
      <c r="R22" s="1102"/>
      <c r="S22" s="1102"/>
      <c r="T22" s="1102"/>
      <c r="U22" s="1102"/>
      <c r="V22" s="1102"/>
      <c r="W22" s="1102"/>
      <c r="X22" s="1102"/>
      <c r="Y22" s="1102"/>
      <c r="Z22" s="1102"/>
      <c r="AA22" s="1102"/>
      <c r="AB22" s="1102"/>
      <c r="AC22" s="1102"/>
      <c r="AD22" s="1102"/>
      <c r="AE22" s="1103"/>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7" t="s">
        <v>392</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393</v>
      </c>
      <c r="B23" s="966" t="s">
        <v>394</v>
      </c>
      <c r="C23" s="967"/>
      <c r="D23" s="967"/>
      <c r="E23" s="967"/>
      <c r="F23" s="967"/>
      <c r="G23" s="967"/>
      <c r="H23" s="967"/>
      <c r="I23" s="967"/>
      <c r="J23" s="967"/>
      <c r="K23" s="967"/>
      <c r="L23" s="967"/>
      <c r="M23" s="967"/>
      <c r="N23" s="967"/>
      <c r="O23" s="967"/>
      <c r="P23" s="977"/>
      <c r="Q23" s="1095">
        <v>104698</v>
      </c>
      <c r="R23" s="1089"/>
      <c r="S23" s="1089"/>
      <c r="T23" s="1089"/>
      <c r="U23" s="1089"/>
      <c r="V23" s="1089">
        <v>98820</v>
      </c>
      <c r="W23" s="1089"/>
      <c r="X23" s="1089"/>
      <c r="Y23" s="1089"/>
      <c r="Z23" s="1089"/>
      <c r="AA23" s="1089">
        <v>5878</v>
      </c>
      <c r="AB23" s="1089"/>
      <c r="AC23" s="1089"/>
      <c r="AD23" s="1089"/>
      <c r="AE23" s="1096"/>
      <c r="AF23" s="1097">
        <v>5565</v>
      </c>
      <c r="AG23" s="1089"/>
      <c r="AH23" s="1089"/>
      <c r="AI23" s="1089"/>
      <c r="AJ23" s="1098"/>
      <c r="AK23" s="1099"/>
      <c r="AL23" s="1100"/>
      <c r="AM23" s="1100"/>
      <c r="AN23" s="1100"/>
      <c r="AO23" s="1100"/>
      <c r="AP23" s="1089">
        <v>60349</v>
      </c>
      <c r="AQ23" s="1089"/>
      <c r="AR23" s="1089"/>
      <c r="AS23" s="1089"/>
      <c r="AT23" s="1089"/>
      <c r="AU23" s="1090"/>
      <c r="AV23" s="1090"/>
      <c r="AW23" s="1090"/>
      <c r="AX23" s="1090"/>
      <c r="AY23" s="1091"/>
      <c r="AZ23" s="1092" t="s">
        <v>128</v>
      </c>
      <c r="BA23" s="1093"/>
      <c r="BB23" s="1093"/>
      <c r="BC23" s="1093"/>
      <c r="BD23" s="1094"/>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373</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3" t="s">
        <v>400</v>
      </c>
      <c r="AG26" s="1037"/>
      <c r="AH26" s="1037"/>
      <c r="AI26" s="1037"/>
      <c r="AJ26" s="1084"/>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5"/>
      <c r="AG27" s="1040"/>
      <c r="AH27" s="1040"/>
      <c r="AI27" s="1040"/>
      <c r="AJ27" s="108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5" t="s">
        <v>405</v>
      </c>
      <c r="C28" s="1076"/>
      <c r="D28" s="1076"/>
      <c r="E28" s="1076"/>
      <c r="F28" s="1076"/>
      <c r="G28" s="1076"/>
      <c r="H28" s="1076"/>
      <c r="I28" s="1076"/>
      <c r="J28" s="1076"/>
      <c r="K28" s="1076"/>
      <c r="L28" s="1076"/>
      <c r="M28" s="1076"/>
      <c r="N28" s="1076"/>
      <c r="O28" s="1076"/>
      <c r="P28" s="1077"/>
      <c r="Q28" s="1078">
        <v>21578</v>
      </c>
      <c r="R28" s="1079"/>
      <c r="S28" s="1079"/>
      <c r="T28" s="1079"/>
      <c r="U28" s="1079"/>
      <c r="V28" s="1079">
        <v>21421</v>
      </c>
      <c r="W28" s="1079"/>
      <c r="X28" s="1079"/>
      <c r="Y28" s="1079"/>
      <c r="Z28" s="1079"/>
      <c r="AA28" s="1079">
        <v>157</v>
      </c>
      <c r="AB28" s="1079"/>
      <c r="AC28" s="1079"/>
      <c r="AD28" s="1079"/>
      <c r="AE28" s="1080"/>
      <c r="AF28" s="1081">
        <v>157</v>
      </c>
      <c r="AG28" s="1079"/>
      <c r="AH28" s="1079"/>
      <c r="AI28" s="1079"/>
      <c r="AJ28" s="1082"/>
      <c r="AK28" s="1071">
        <v>1412</v>
      </c>
      <c r="AL28" s="1072"/>
      <c r="AM28" s="1072"/>
      <c r="AN28" s="1072"/>
      <c r="AO28" s="1072"/>
      <c r="AP28" s="1072" t="s">
        <v>524</v>
      </c>
      <c r="AQ28" s="1072"/>
      <c r="AR28" s="1072"/>
      <c r="AS28" s="1072"/>
      <c r="AT28" s="1072"/>
      <c r="AU28" s="1072" t="s">
        <v>524</v>
      </c>
      <c r="AV28" s="1072"/>
      <c r="AW28" s="1072"/>
      <c r="AX28" s="1072"/>
      <c r="AY28" s="1072"/>
      <c r="AZ28" s="1070" t="s">
        <v>591</v>
      </c>
      <c r="BA28" s="1070"/>
      <c r="BB28" s="1070"/>
      <c r="BC28" s="1070"/>
      <c r="BD28" s="1070"/>
      <c r="BE28" s="1073"/>
      <c r="BF28" s="1073"/>
      <c r="BG28" s="1073"/>
      <c r="BH28" s="1073"/>
      <c r="BI28" s="1074"/>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406</v>
      </c>
      <c r="C29" s="1060"/>
      <c r="D29" s="1060"/>
      <c r="E29" s="1060"/>
      <c r="F29" s="1060"/>
      <c r="G29" s="1060"/>
      <c r="H29" s="1060"/>
      <c r="I29" s="1060"/>
      <c r="J29" s="1060"/>
      <c r="K29" s="1060"/>
      <c r="L29" s="1060"/>
      <c r="M29" s="1060"/>
      <c r="N29" s="1060"/>
      <c r="O29" s="1060"/>
      <c r="P29" s="1061"/>
      <c r="Q29" s="1067">
        <v>15195</v>
      </c>
      <c r="R29" s="1068"/>
      <c r="S29" s="1068"/>
      <c r="T29" s="1068"/>
      <c r="U29" s="1068"/>
      <c r="V29" s="1068">
        <v>15103</v>
      </c>
      <c r="W29" s="1068"/>
      <c r="X29" s="1068"/>
      <c r="Y29" s="1068"/>
      <c r="Z29" s="1068"/>
      <c r="AA29" s="1068">
        <v>92</v>
      </c>
      <c r="AB29" s="1068"/>
      <c r="AC29" s="1068"/>
      <c r="AD29" s="1068"/>
      <c r="AE29" s="1069"/>
      <c r="AF29" s="1064">
        <v>92</v>
      </c>
      <c r="AG29" s="1065"/>
      <c r="AH29" s="1065"/>
      <c r="AI29" s="1065"/>
      <c r="AJ29" s="1066"/>
      <c r="AK29" s="1009">
        <v>2327</v>
      </c>
      <c r="AL29" s="1000"/>
      <c r="AM29" s="1000"/>
      <c r="AN29" s="1000"/>
      <c r="AO29" s="1000"/>
      <c r="AP29" s="1000" t="s">
        <v>524</v>
      </c>
      <c r="AQ29" s="1000"/>
      <c r="AR29" s="1000"/>
      <c r="AS29" s="1000"/>
      <c r="AT29" s="1000"/>
      <c r="AU29" s="1000" t="s">
        <v>524</v>
      </c>
      <c r="AV29" s="1000"/>
      <c r="AW29" s="1000"/>
      <c r="AX29" s="1000"/>
      <c r="AY29" s="1000"/>
      <c r="AZ29" s="1070" t="s">
        <v>591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407</v>
      </c>
      <c r="C30" s="1060"/>
      <c r="D30" s="1060"/>
      <c r="E30" s="1060"/>
      <c r="F30" s="1060"/>
      <c r="G30" s="1060"/>
      <c r="H30" s="1060"/>
      <c r="I30" s="1060"/>
      <c r="J30" s="1060"/>
      <c r="K30" s="1060"/>
      <c r="L30" s="1060"/>
      <c r="M30" s="1060"/>
      <c r="N30" s="1060"/>
      <c r="O30" s="1060"/>
      <c r="P30" s="1061"/>
      <c r="Q30" s="1067">
        <v>3186</v>
      </c>
      <c r="R30" s="1068"/>
      <c r="S30" s="1068"/>
      <c r="T30" s="1068"/>
      <c r="U30" s="1068"/>
      <c r="V30" s="1068">
        <v>3148</v>
      </c>
      <c r="W30" s="1068"/>
      <c r="X30" s="1068"/>
      <c r="Y30" s="1068"/>
      <c r="Z30" s="1068"/>
      <c r="AA30" s="1068">
        <v>39</v>
      </c>
      <c r="AB30" s="1068"/>
      <c r="AC30" s="1068"/>
      <c r="AD30" s="1068"/>
      <c r="AE30" s="1069"/>
      <c r="AF30" s="1064">
        <v>39</v>
      </c>
      <c r="AG30" s="1065"/>
      <c r="AH30" s="1065"/>
      <c r="AI30" s="1065"/>
      <c r="AJ30" s="1066"/>
      <c r="AK30" s="1009">
        <v>539</v>
      </c>
      <c r="AL30" s="1000"/>
      <c r="AM30" s="1000"/>
      <c r="AN30" s="1000"/>
      <c r="AO30" s="1000"/>
      <c r="AP30" s="1000" t="s">
        <v>524</v>
      </c>
      <c r="AQ30" s="1000"/>
      <c r="AR30" s="1000"/>
      <c r="AS30" s="1000"/>
      <c r="AT30" s="1000"/>
      <c r="AU30" s="1000" t="s">
        <v>524</v>
      </c>
      <c r="AV30" s="1000"/>
      <c r="AW30" s="1000"/>
      <c r="AX30" s="1000"/>
      <c r="AY30" s="1000"/>
      <c r="AZ30" s="1070" t="s">
        <v>591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408</v>
      </c>
      <c r="C31" s="1060"/>
      <c r="D31" s="1060"/>
      <c r="E31" s="1060"/>
      <c r="F31" s="1060"/>
      <c r="G31" s="1060"/>
      <c r="H31" s="1060"/>
      <c r="I31" s="1060"/>
      <c r="J31" s="1060"/>
      <c r="K31" s="1060"/>
      <c r="L31" s="1060"/>
      <c r="M31" s="1060"/>
      <c r="N31" s="1060"/>
      <c r="O31" s="1060"/>
      <c r="P31" s="1061"/>
      <c r="Q31" s="1067">
        <v>13232</v>
      </c>
      <c r="R31" s="1068"/>
      <c r="S31" s="1068"/>
      <c r="T31" s="1068"/>
      <c r="U31" s="1068"/>
      <c r="V31" s="1068">
        <v>11109</v>
      </c>
      <c r="W31" s="1068"/>
      <c r="X31" s="1068"/>
      <c r="Y31" s="1068"/>
      <c r="Z31" s="1068"/>
      <c r="AA31" s="1068">
        <v>2123</v>
      </c>
      <c r="AB31" s="1068"/>
      <c r="AC31" s="1068"/>
      <c r="AD31" s="1068"/>
      <c r="AE31" s="1069"/>
      <c r="AF31" s="1064">
        <v>5026</v>
      </c>
      <c r="AG31" s="1065"/>
      <c r="AH31" s="1065"/>
      <c r="AI31" s="1065"/>
      <c r="AJ31" s="1066"/>
      <c r="AK31" s="1009">
        <v>1688</v>
      </c>
      <c r="AL31" s="1000"/>
      <c r="AM31" s="1000"/>
      <c r="AN31" s="1000"/>
      <c r="AO31" s="1000"/>
      <c r="AP31" s="1000">
        <v>15018</v>
      </c>
      <c r="AQ31" s="1000"/>
      <c r="AR31" s="1000"/>
      <c r="AS31" s="1000"/>
      <c r="AT31" s="1000"/>
      <c r="AU31" s="1000">
        <v>8125</v>
      </c>
      <c r="AV31" s="1000"/>
      <c r="AW31" s="1000"/>
      <c r="AX31" s="1000"/>
      <c r="AY31" s="1000"/>
      <c r="AZ31" s="1070" t="s">
        <v>591</v>
      </c>
      <c r="BA31" s="1070"/>
      <c r="BB31" s="1070"/>
      <c r="BC31" s="1070"/>
      <c r="BD31" s="1070"/>
      <c r="BE31" s="1001" t="s">
        <v>409</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410</v>
      </c>
      <c r="C32" s="1060"/>
      <c r="D32" s="1060"/>
      <c r="E32" s="1060"/>
      <c r="F32" s="1060"/>
      <c r="G32" s="1060"/>
      <c r="H32" s="1060"/>
      <c r="I32" s="1060"/>
      <c r="J32" s="1060"/>
      <c r="K32" s="1060"/>
      <c r="L32" s="1060"/>
      <c r="M32" s="1060"/>
      <c r="N32" s="1060"/>
      <c r="O32" s="1060"/>
      <c r="P32" s="1061"/>
      <c r="Q32" s="1067">
        <v>6073</v>
      </c>
      <c r="R32" s="1068"/>
      <c r="S32" s="1068"/>
      <c r="T32" s="1068"/>
      <c r="U32" s="1068"/>
      <c r="V32" s="1068">
        <v>5783</v>
      </c>
      <c r="W32" s="1068"/>
      <c r="X32" s="1068"/>
      <c r="Y32" s="1068"/>
      <c r="Z32" s="1068"/>
      <c r="AA32" s="1068">
        <v>291</v>
      </c>
      <c r="AB32" s="1068"/>
      <c r="AC32" s="1068"/>
      <c r="AD32" s="1068"/>
      <c r="AE32" s="1069"/>
      <c r="AF32" s="1064">
        <v>1080</v>
      </c>
      <c r="AG32" s="1065"/>
      <c r="AH32" s="1065"/>
      <c r="AI32" s="1065"/>
      <c r="AJ32" s="1066"/>
      <c r="AK32" s="1009">
        <v>934</v>
      </c>
      <c r="AL32" s="1000"/>
      <c r="AM32" s="1000"/>
      <c r="AN32" s="1000"/>
      <c r="AO32" s="1000"/>
      <c r="AP32" s="1000">
        <v>18975</v>
      </c>
      <c r="AQ32" s="1000"/>
      <c r="AR32" s="1000"/>
      <c r="AS32" s="1000"/>
      <c r="AT32" s="1000"/>
      <c r="AU32" s="1000">
        <v>5692</v>
      </c>
      <c r="AV32" s="1000"/>
      <c r="AW32" s="1000"/>
      <c r="AX32" s="1000"/>
      <c r="AY32" s="1000"/>
      <c r="AZ32" s="1070" t="s">
        <v>591</v>
      </c>
      <c r="BA32" s="1070"/>
      <c r="BB32" s="1070"/>
      <c r="BC32" s="1070"/>
      <c r="BD32" s="1070"/>
      <c r="BE32" s="1001" t="s">
        <v>409</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2">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393</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6394</v>
      </c>
      <c r="AG63" s="988"/>
      <c r="AH63" s="988"/>
      <c r="AI63" s="988"/>
      <c r="AJ63" s="1051"/>
      <c r="AK63" s="1052"/>
      <c r="AL63" s="992"/>
      <c r="AM63" s="992"/>
      <c r="AN63" s="992"/>
      <c r="AO63" s="992"/>
      <c r="AP63" s="988">
        <v>33993</v>
      </c>
      <c r="AQ63" s="988"/>
      <c r="AR63" s="988"/>
      <c r="AS63" s="988"/>
      <c r="AT63" s="988"/>
      <c r="AU63" s="988">
        <v>13817</v>
      </c>
      <c r="AV63" s="988"/>
      <c r="AW63" s="988"/>
      <c r="AX63" s="988"/>
      <c r="AY63" s="988"/>
      <c r="AZ63" s="1046"/>
      <c r="BA63" s="1046"/>
      <c r="BB63" s="1046"/>
      <c r="BC63" s="1046"/>
      <c r="BD63" s="1046"/>
      <c r="BE63" s="989"/>
      <c r="BF63" s="989"/>
      <c r="BG63" s="989"/>
      <c r="BH63" s="989"/>
      <c r="BI63" s="990"/>
      <c r="BJ63" s="1047" t="s">
        <v>413</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415</v>
      </c>
      <c r="B66" s="1025"/>
      <c r="C66" s="1025"/>
      <c r="D66" s="1025"/>
      <c r="E66" s="1025"/>
      <c r="F66" s="1025"/>
      <c r="G66" s="1025"/>
      <c r="H66" s="1025"/>
      <c r="I66" s="1025"/>
      <c r="J66" s="1025"/>
      <c r="K66" s="1025"/>
      <c r="L66" s="1025"/>
      <c r="M66" s="1025"/>
      <c r="N66" s="1025"/>
      <c r="O66" s="1025"/>
      <c r="P66" s="1026"/>
      <c r="Q66" s="1030" t="s">
        <v>416</v>
      </c>
      <c r="R66" s="1031"/>
      <c r="S66" s="1031"/>
      <c r="T66" s="1031"/>
      <c r="U66" s="1032"/>
      <c r="V66" s="1030" t="s">
        <v>417</v>
      </c>
      <c r="W66" s="1031"/>
      <c r="X66" s="1031"/>
      <c r="Y66" s="1031"/>
      <c r="Z66" s="1032"/>
      <c r="AA66" s="1030" t="s">
        <v>418</v>
      </c>
      <c r="AB66" s="1031"/>
      <c r="AC66" s="1031"/>
      <c r="AD66" s="1031"/>
      <c r="AE66" s="1032"/>
      <c r="AF66" s="1036" t="s">
        <v>419</v>
      </c>
      <c r="AG66" s="1037"/>
      <c r="AH66" s="1037"/>
      <c r="AI66" s="1037"/>
      <c r="AJ66" s="1038"/>
      <c r="AK66" s="1030" t="s">
        <v>420</v>
      </c>
      <c r="AL66" s="1025"/>
      <c r="AM66" s="1025"/>
      <c r="AN66" s="1025"/>
      <c r="AO66" s="1026"/>
      <c r="AP66" s="1030" t="s">
        <v>421</v>
      </c>
      <c r="AQ66" s="1031"/>
      <c r="AR66" s="1031"/>
      <c r="AS66" s="1031"/>
      <c r="AT66" s="1032"/>
      <c r="AU66" s="1030" t="s">
        <v>422</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592</v>
      </c>
      <c r="C68" s="1015"/>
      <c r="D68" s="1015"/>
      <c r="E68" s="1015"/>
      <c r="F68" s="1015"/>
      <c r="G68" s="1015"/>
      <c r="H68" s="1015"/>
      <c r="I68" s="1015"/>
      <c r="J68" s="1015"/>
      <c r="K68" s="1015"/>
      <c r="L68" s="1015"/>
      <c r="M68" s="1015"/>
      <c r="N68" s="1015"/>
      <c r="O68" s="1015"/>
      <c r="P68" s="1016"/>
      <c r="Q68" s="1017">
        <v>370</v>
      </c>
      <c r="R68" s="1011"/>
      <c r="S68" s="1011"/>
      <c r="T68" s="1011"/>
      <c r="U68" s="1011"/>
      <c r="V68" s="1011">
        <v>347</v>
      </c>
      <c r="W68" s="1011"/>
      <c r="X68" s="1011"/>
      <c r="Y68" s="1011"/>
      <c r="Z68" s="1011"/>
      <c r="AA68" s="1011">
        <v>23</v>
      </c>
      <c r="AB68" s="1011"/>
      <c r="AC68" s="1011"/>
      <c r="AD68" s="1011"/>
      <c r="AE68" s="1011"/>
      <c r="AF68" s="1011">
        <v>4</v>
      </c>
      <c r="AG68" s="1011"/>
      <c r="AH68" s="1011"/>
      <c r="AI68" s="1011"/>
      <c r="AJ68" s="1011"/>
      <c r="AK68" s="1011" t="s">
        <v>602</v>
      </c>
      <c r="AL68" s="1011"/>
      <c r="AM68" s="1011"/>
      <c r="AN68" s="1011"/>
      <c r="AO68" s="1011"/>
      <c r="AP68" s="1011">
        <v>1528</v>
      </c>
      <c r="AQ68" s="1011"/>
      <c r="AR68" s="1011"/>
      <c r="AS68" s="1011"/>
      <c r="AT68" s="1011"/>
      <c r="AU68" s="1011">
        <v>1373</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593</v>
      </c>
      <c r="C69" s="1004"/>
      <c r="D69" s="1004"/>
      <c r="E69" s="1004"/>
      <c r="F69" s="1004"/>
      <c r="G69" s="1004"/>
      <c r="H69" s="1004"/>
      <c r="I69" s="1004"/>
      <c r="J69" s="1004"/>
      <c r="K69" s="1004"/>
      <c r="L69" s="1004"/>
      <c r="M69" s="1004"/>
      <c r="N69" s="1004"/>
      <c r="O69" s="1004"/>
      <c r="P69" s="1005"/>
      <c r="Q69" s="1006">
        <v>4336</v>
      </c>
      <c r="R69" s="1000"/>
      <c r="S69" s="1000"/>
      <c r="T69" s="1000"/>
      <c r="U69" s="1000"/>
      <c r="V69" s="1000">
        <v>3735</v>
      </c>
      <c r="W69" s="1000"/>
      <c r="X69" s="1000"/>
      <c r="Y69" s="1000"/>
      <c r="Z69" s="1000"/>
      <c r="AA69" s="1000">
        <v>602</v>
      </c>
      <c r="AB69" s="1000"/>
      <c r="AC69" s="1000"/>
      <c r="AD69" s="1000"/>
      <c r="AE69" s="1000"/>
      <c r="AF69" s="1000">
        <v>602</v>
      </c>
      <c r="AG69" s="1000"/>
      <c r="AH69" s="1000"/>
      <c r="AI69" s="1000"/>
      <c r="AJ69" s="1000"/>
      <c r="AK69" s="1000" t="s">
        <v>602</v>
      </c>
      <c r="AL69" s="1000"/>
      <c r="AM69" s="1000"/>
      <c r="AN69" s="1000"/>
      <c r="AO69" s="1000"/>
      <c r="AP69" s="1000" t="s">
        <v>600</v>
      </c>
      <c r="AQ69" s="1000"/>
      <c r="AR69" s="1000"/>
      <c r="AS69" s="1000"/>
      <c r="AT69" s="1000"/>
      <c r="AU69" s="1000" t="s">
        <v>600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594</v>
      </c>
      <c r="C70" s="1004"/>
      <c r="D70" s="1004"/>
      <c r="E70" s="1004"/>
      <c r="F70" s="1004"/>
      <c r="G70" s="1004"/>
      <c r="H70" s="1004"/>
      <c r="I70" s="1004"/>
      <c r="J70" s="1004"/>
      <c r="K70" s="1004"/>
      <c r="L70" s="1004"/>
      <c r="M70" s="1004"/>
      <c r="N70" s="1004"/>
      <c r="O70" s="1004"/>
      <c r="P70" s="1005"/>
      <c r="Q70" s="1006">
        <v>1008372</v>
      </c>
      <c r="R70" s="1000"/>
      <c r="S70" s="1000"/>
      <c r="T70" s="1000"/>
      <c r="U70" s="1000"/>
      <c r="V70" s="1000">
        <v>987256</v>
      </c>
      <c r="W70" s="1000"/>
      <c r="X70" s="1000"/>
      <c r="Y70" s="1000"/>
      <c r="Z70" s="1000"/>
      <c r="AA70" s="1000">
        <v>21116</v>
      </c>
      <c r="AB70" s="1000"/>
      <c r="AC70" s="1000"/>
      <c r="AD70" s="1000"/>
      <c r="AE70" s="1000"/>
      <c r="AF70" s="1000">
        <v>21116</v>
      </c>
      <c r="AG70" s="1000"/>
      <c r="AH70" s="1000"/>
      <c r="AI70" s="1000"/>
      <c r="AJ70" s="1000"/>
      <c r="AK70" s="1000">
        <v>4210</v>
      </c>
      <c r="AL70" s="1000"/>
      <c r="AM70" s="1000"/>
      <c r="AN70" s="1000"/>
      <c r="AO70" s="1000"/>
      <c r="AP70" s="1000" t="s">
        <v>600</v>
      </c>
      <c r="AQ70" s="1000"/>
      <c r="AR70" s="1000"/>
      <c r="AS70" s="1000"/>
      <c r="AT70" s="1000"/>
      <c r="AU70" s="1000" t="s">
        <v>601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393</v>
      </c>
      <c r="B88" s="966" t="s">
        <v>423</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21722</v>
      </c>
      <c r="AG88" s="988"/>
      <c r="AH88" s="988"/>
      <c r="AI88" s="988"/>
      <c r="AJ88" s="988"/>
      <c r="AK88" s="992"/>
      <c r="AL88" s="992"/>
      <c r="AM88" s="992"/>
      <c r="AN88" s="992"/>
      <c r="AO88" s="992"/>
      <c r="AP88" s="988">
        <v>1528</v>
      </c>
      <c r="AQ88" s="988"/>
      <c r="AR88" s="988"/>
      <c r="AS88" s="988"/>
      <c r="AT88" s="988"/>
      <c r="AU88" s="988">
        <v>1373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66" t="s">
        <v>424</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925</v>
      </c>
      <c r="CS102" s="982"/>
      <c r="CT102" s="982"/>
      <c r="CU102" s="982"/>
      <c r="CV102" s="983"/>
      <c r="CW102" s="981">
        <v>197</v>
      </c>
      <c r="CX102" s="982"/>
      <c r="CY102" s="982"/>
      <c r="CZ102" s="982"/>
      <c r="DA102" s="983"/>
      <c r="DB102" s="981" t="s">
        <v>602</v>
      </c>
      <c r="DC102" s="982"/>
      <c r="DD102" s="982"/>
      <c r="DE102" s="982"/>
      <c r="DF102" s="983"/>
      <c r="DG102" s="981" t="s">
        <v>602</v>
      </c>
      <c r="DH102" s="982"/>
      <c r="DI102" s="982"/>
      <c r="DJ102" s="982"/>
      <c r="DK102" s="983"/>
      <c r="DL102" s="981" t="s">
        <v>602</v>
      </c>
      <c r="DM102" s="982"/>
      <c r="DN102" s="982"/>
      <c r="DO102" s="982"/>
      <c r="DP102" s="983"/>
      <c r="DQ102" s="981" t="s">
        <v>602</v>
      </c>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425</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426</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429</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430</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432</v>
      </c>
      <c r="AB109" s="925"/>
      <c r="AC109" s="925"/>
      <c r="AD109" s="925"/>
      <c r="AE109" s="926"/>
      <c r="AF109" s="927" t="s">
        <v>433</v>
      </c>
      <c r="AG109" s="925"/>
      <c r="AH109" s="925"/>
      <c r="AI109" s="925"/>
      <c r="AJ109" s="926"/>
      <c r="AK109" s="927" t="s">
        <v>307</v>
      </c>
      <c r="AL109" s="925"/>
      <c r="AM109" s="925"/>
      <c r="AN109" s="925"/>
      <c r="AO109" s="926"/>
      <c r="AP109" s="927" t="s">
        <v>434</v>
      </c>
      <c r="AQ109" s="925"/>
      <c r="AR109" s="925"/>
      <c r="AS109" s="925"/>
      <c r="AT109" s="958"/>
      <c r="AU109" s="92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432</v>
      </c>
      <c r="BR109" s="925"/>
      <c r="BS109" s="925"/>
      <c r="BT109" s="925"/>
      <c r="BU109" s="926"/>
      <c r="BV109" s="927" t="s">
        <v>433</v>
      </c>
      <c r="BW109" s="925"/>
      <c r="BX109" s="925"/>
      <c r="BY109" s="925"/>
      <c r="BZ109" s="926"/>
      <c r="CA109" s="927" t="s">
        <v>307</v>
      </c>
      <c r="CB109" s="925"/>
      <c r="CC109" s="925"/>
      <c r="CD109" s="925"/>
      <c r="CE109" s="926"/>
      <c r="CF109" s="965" t="s">
        <v>434</v>
      </c>
      <c r="CG109" s="965"/>
      <c r="CH109" s="965"/>
      <c r="CI109" s="965"/>
      <c r="CJ109" s="965"/>
      <c r="CK109" s="927"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432</v>
      </c>
      <c r="DH109" s="925"/>
      <c r="DI109" s="925"/>
      <c r="DJ109" s="925"/>
      <c r="DK109" s="926"/>
      <c r="DL109" s="927" t="s">
        <v>433</v>
      </c>
      <c r="DM109" s="925"/>
      <c r="DN109" s="925"/>
      <c r="DO109" s="925"/>
      <c r="DP109" s="926"/>
      <c r="DQ109" s="927" t="s">
        <v>307</v>
      </c>
      <c r="DR109" s="925"/>
      <c r="DS109" s="925"/>
      <c r="DT109" s="925"/>
      <c r="DU109" s="926"/>
      <c r="DV109" s="927" t="s">
        <v>434</v>
      </c>
      <c r="DW109" s="925"/>
      <c r="DX109" s="925"/>
      <c r="DY109" s="925"/>
      <c r="DZ109" s="958"/>
    </row>
    <row r="110" spans="1:131" s="226" customFormat="1" ht="26.25" customHeight="1" x14ac:dyDescent="0.2">
      <c r="A110" s="836" t="s">
        <v>436</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6000922</v>
      </c>
      <c r="AB110" s="918"/>
      <c r="AC110" s="918"/>
      <c r="AD110" s="918"/>
      <c r="AE110" s="919"/>
      <c r="AF110" s="920">
        <v>5752507</v>
      </c>
      <c r="AG110" s="918"/>
      <c r="AH110" s="918"/>
      <c r="AI110" s="918"/>
      <c r="AJ110" s="919"/>
      <c r="AK110" s="920">
        <v>6044090</v>
      </c>
      <c r="AL110" s="918"/>
      <c r="AM110" s="918"/>
      <c r="AN110" s="918"/>
      <c r="AO110" s="919"/>
      <c r="AP110" s="921">
        <v>13.2</v>
      </c>
      <c r="AQ110" s="922"/>
      <c r="AR110" s="922"/>
      <c r="AS110" s="922"/>
      <c r="AT110" s="923"/>
      <c r="AU110" s="959" t="s">
        <v>73</v>
      </c>
      <c r="AV110" s="960"/>
      <c r="AW110" s="960"/>
      <c r="AX110" s="960"/>
      <c r="AY110" s="960"/>
      <c r="AZ110" s="889" t="s">
        <v>437</v>
      </c>
      <c r="BA110" s="837"/>
      <c r="BB110" s="837"/>
      <c r="BC110" s="837"/>
      <c r="BD110" s="837"/>
      <c r="BE110" s="837"/>
      <c r="BF110" s="837"/>
      <c r="BG110" s="837"/>
      <c r="BH110" s="837"/>
      <c r="BI110" s="837"/>
      <c r="BJ110" s="837"/>
      <c r="BK110" s="837"/>
      <c r="BL110" s="837"/>
      <c r="BM110" s="837"/>
      <c r="BN110" s="837"/>
      <c r="BO110" s="837"/>
      <c r="BP110" s="838"/>
      <c r="BQ110" s="890">
        <v>55067304</v>
      </c>
      <c r="BR110" s="871"/>
      <c r="BS110" s="871"/>
      <c r="BT110" s="871"/>
      <c r="BU110" s="871"/>
      <c r="BV110" s="871">
        <v>58568410</v>
      </c>
      <c r="BW110" s="871"/>
      <c r="BX110" s="871"/>
      <c r="BY110" s="871"/>
      <c r="BZ110" s="871"/>
      <c r="CA110" s="871">
        <v>60349395</v>
      </c>
      <c r="CB110" s="871"/>
      <c r="CC110" s="871"/>
      <c r="CD110" s="871"/>
      <c r="CE110" s="871"/>
      <c r="CF110" s="895">
        <v>132.1</v>
      </c>
      <c r="CG110" s="896"/>
      <c r="CH110" s="896"/>
      <c r="CI110" s="896"/>
      <c r="CJ110" s="896"/>
      <c r="CK110" s="955" t="s">
        <v>438</v>
      </c>
      <c r="CL110" s="848"/>
      <c r="CM110" s="889" t="s">
        <v>439</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440</v>
      </c>
      <c r="DH110" s="871"/>
      <c r="DI110" s="871"/>
      <c r="DJ110" s="871"/>
      <c r="DK110" s="871"/>
      <c r="DL110" s="871" t="s">
        <v>440</v>
      </c>
      <c r="DM110" s="871"/>
      <c r="DN110" s="871"/>
      <c r="DO110" s="871"/>
      <c r="DP110" s="871"/>
      <c r="DQ110" s="871" t="s">
        <v>441</v>
      </c>
      <c r="DR110" s="871"/>
      <c r="DS110" s="871"/>
      <c r="DT110" s="871"/>
      <c r="DU110" s="871"/>
      <c r="DV110" s="872" t="s">
        <v>442</v>
      </c>
      <c r="DW110" s="872"/>
      <c r="DX110" s="872"/>
      <c r="DY110" s="872"/>
      <c r="DZ110" s="873"/>
    </row>
    <row r="111" spans="1:131" s="226" customFormat="1" ht="26.25" customHeight="1" x14ac:dyDescent="0.2">
      <c r="A111" s="803" t="s">
        <v>443</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444</v>
      </c>
      <c r="AB111" s="948"/>
      <c r="AC111" s="948"/>
      <c r="AD111" s="948"/>
      <c r="AE111" s="949"/>
      <c r="AF111" s="950" t="s">
        <v>445</v>
      </c>
      <c r="AG111" s="948"/>
      <c r="AH111" s="948"/>
      <c r="AI111" s="948"/>
      <c r="AJ111" s="949"/>
      <c r="AK111" s="950" t="s">
        <v>444</v>
      </c>
      <c r="AL111" s="948"/>
      <c r="AM111" s="948"/>
      <c r="AN111" s="948"/>
      <c r="AO111" s="949"/>
      <c r="AP111" s="951" t="s">
        <v>446</v>
      </c>
      <c r="AQ111" s="952"/>
      <c r="AR111" s="952"/>
      <c r="AS111" s="952"/>
      <c r="AT111" s="953"/>
      <c r="AU111" s="961"/>
      <c r="AV111" s="962"/>
      <c r="AW111" s="962"/>
      <c r="AX111" s="962"/>
      <c r="AY111" s="962"/>
      <c r="AZ111" s="844" t="s">
        <v>447</v>
      </c>
      <c r="BA111" s="781"/>
      <c r="BB111" s="781"/>
      <c r="BC111" s="781"/>
      <c r="BD111" s="781"/>
      <c r="BE111" s="781"/>
      <c r="BF111" s="781"/>
      <c r="BG111" s="781"/>
      <c r="BH111" s="781"/>
      <c r="BI111" s="781"/>
      <c r="BJ111" s="781"/>
      <c r="BK111" s="781"/>
      <c r="BL111" s="781"/>
      <c r="BM111" s="781"/>
      <c r="BN111" s="781"/>
      <c r="BO111" s="781"/>
      <c r="BP111" s="782"/>
      <c r="BQ111" s="845" t="s">
        <v>442</v>
      </c>
      <c r="BR111" s="846"/>
      <c r="BS111" s="846"/>
      <c r="BT111" s="846"/>
      <c r="BU111" s="846"/>
      <c r="BV111" s="846" t="s">
        <v>444</v>
      </c>
      <c r="BW111" s="846"/>
      <c r="BX111" s="846"/>
      <c r="BY111" s="846"/>
      <c r="BZ111" s="846"/>
      <c r="CA111" s="846" t="s">
        <v>128</v>
      </c>
      <c r="CB111" s="846"/>
      <c r="CC111" s="846"/>
      <c r="CD111" s="846"/>
      <c r="CE111" s="846"/>
      <c r="CF111" s="904" t="s">
        <v>446</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413</v>
      </c>
      <c r="DH111" s="846"/>
      <c r="DI111" s="846"/>
      <c r="DJ111" s="846"/>
      <c r="DK111" s="846"/>
      <c r="DL111" s="846" t="s">
        <v>413</v>
      </c>
      <c r="DM111" s="846"/>
      <c r="DN111" s="846"/>
      <c r="DO111" s="846"/>
      <c r="DP111" s="846"/>
      <c r="DQ111" s="846" t="s">
        <v>128</v>
      </c>
      <c r="DR111" s="846"/>
      <c r="DS111" s="846"/>
      <c r="DT111" s="846"/>
      <c r="DU111" s="846"/>
      <c r="DV111" s="823" t="s">
        <v>444</v>
      </c>
      <c r="DW111" s="823"/>
      <c r="DX111" s="823"/>
      <c r="DY111" s="823"/>
      <c r="DZ111" s="824"/>
    </row>
    <row r="112" spans="1:131" s="226" customFormat="1" ht="26.25" customHeight="1" x14ac:dyDescent="0.2">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41667</v>
      </c>
      <c r="AB112" s="809"/>
      <c r="AC112" s="809"/>
      <c r="AD112" s="809"/>
      <c r="AE112" s="810"/>
      <c r="AF112" s="811">
        <v>41667</v>
      </c>
      <c r="AG112" s="809"/>
      <c r="AH112" s="809"/>
      <c r="AI112" s="809"/>
      <c r="AJ112" s="810"/>
      <c r="AK112" s="811">
        <v>41667</v>
      </c>
      <c r="AL112" s="809"/>
      <c r="AM112" s="809"/>
      <c r="AN112" s="809"/>
      <c r="AO112" s="810"/>
      <c r="AP112" s="853">
        <v>0.1</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12633485</v>
      </c>
      <c r="BR112" s="846"/>
      <c r="BS112" s="846"/>
      <c r="BT112" s="846"/>
      <c r="BU112" s="846"/>
      <c r="BV112" s="846">
        <v>12900063</v>
      </c>
      <c r="BW112" s="846"/>
      <c r="BX112" s="846"/>
      <c r="BY112" s="846"/>
      <c r="BZ112" s="846"/>
      <c r="CA112" s="846">
        <v>13817461</v>
      </c>
      <c r="CB112" s="846"/>
      <c r="CC112" s="846"/>
      <c r="CD112" s="846"/>
      <c r="CE112" s="846"/>
      <c r="CF112" s="904">
        <v>30.3</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442</v>
      </c>
      <c r="DH112" s="846"/>
      <c r="DI112" s="846"/>
      <c r="DJ112" s="846"/>
      <c r="DK112" s="846"/>
      <c r="DL112" s="846" t="s">
        <v>453</v>
      </c>
      <c r="DM112" s="846"/>
      <c r="DN112" s="846"/>
      <c r="DO112" s="846"/>
      <c r="DP112" s="846"/>
      <c r="DQ112" s="846" t="s">
        <v>444</v>
      </c>
      <c r="DR112" s="846"/>
      <c r="DS112" s="846"/>
      <c r="DT112" s="846"/>
      <c r="DU112" s="846"/>
      <c r="DV112" s="823" t="s">
        <v>413</v>
      </c>
      <c r="DW112" s="823"/>
      <c r="DX112" s="823"/>
      <c r="DY112" s="823"/>
      <c r="DZ112" s="824"/>
    </row>
    <row r="113" spans="1:130" s="226" customFormat="1" ht="26.25" customHeight="1" x14ac:dyDescent="0.2">
      <c r="A113" s="943"/>
      <c r="B113" s="944"/>
      <c r="C113" s="781" t="s">
        <v>454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1158435</v>
      </c>
      <c r="AB113" s="948"/>
      <c r="AC113" s="948"/>
      <c r="AD113" s="948"/>
      <c r="AE113" s="949"/>
      <c r="AF113" s="950">
        <v>1121550</v>
      </c>
      <c r="AG113" s="948"/>
      <c r="AH113" s="948"/>
      <c r="AI113" s="948"/>
      <c r="AJ113" s="949"/>
      <c r="AK113" s="950">
        <v>1163045</v>
      </c>
      <c r="AL113" s="948"/>
      <c r="AM113" s="948"/>
      <c r="AN113" s="948"/>
      <c r="AO113" s="949"/>
      <c r="AP113" s="951">
        <v>2.5</v>
      </c>
      <c r="AQ113" s="952"/>
      <c r="AR113" s="952"/>
      <c r="AS113" s="952"/>
      <c r="AT113" s="953"/>
      <c r="AU113" s="961"/>
      <c r="AV113" s="962"/>
      <c r="AW113" s="962"/>
      <c r="AX113" s="962"/>
      <c r="AY113" s="962"/>
      <c r="AZ113" s="844" t="s">
        <v>455</v>
      </c>
      <c r="BA113" s="781"/>
      <c r="BB113" s="781"/>
      <c r="BC113" s="781"/>
      <c r="BD113" s="781"/>
      <c r="BE113" s="781"/>
      <c r="BF113" s="781"/>
      <c r="BG113" s="781"/>
      <c r="BH113" s="781"/>
      <c r="BI113" s="781"/>
      <c r="BJ113" s="781"/>
      <c r="BK113" s="781"/>
      <c r="BL113" s="781"/>
      <c r="BM113" s="781"/>
      <c r="BN113" s="781"/>
      <c r="BO113" s="781"/>
      <c r="BP113" s="782"/>
      <c r="BQ113" s="845" t="s">
        <v>446</v>
      </c>
      <c r="BR113" s="846"/>
      <c r="BS113" s="846"/>
      <c r="BT113" s="846"/>
      <c r="BU113" s="846"/>
      <c r="BV113" s="846">
        <v>1264645</v>
      </c>
      <c r="BW113" s="846"/>
      <c r="BX113" s="846"/>
      <c r="BY113" s="846"/>
      <c r="BZ113" s="846"/>
      <c r="CA113" s="846">
        <v>1373378</v>
      </c>
      <c r="CB113" s="846"/>
      <c r="CC113" s="846"/>
      <c r="CD113" s="846"/>
      <c r="CE113" s="846"/>
      <c r="CF113" s="904">
        <v>3</v>
      </c>
      <c r="CG113" s="905"/>
      <c r="CH113" s="905"/>
      <c r="CI113" s="905"/>
      <c r="CJ113" s="905"/>
      <c r="CK113" s="956"/>
      <c r="CL113" s="850"/>
      <c r="CM113" s="844" t="s">
        <v>456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444</v>
      </c>
      <c r="DH113" s="809"/>
      <c r="DI113" s="809"/>
      <c r="DJ113" s="809"/>
      <c r="DK113" s="810"/>
      <c r="DL113" s="811" t="s">
        <v>453</v>
      </c>
      <c r="DM113" s="809"/>
      <c r="DN113" s="809"/>
      <c r="DO113" s="809"/>
      <c r="DP113" s="810"/>
      <c r="DQ113" s="811" t="s">
        <v>441</v>
      </c>
      <c r="DR113" s="809"/>
      <c r="DS113" s="809"/>
      <c r="DT113" s="809"/>
      <c r="DU113" s="810"/>
      <c r="DV113" s="853" t="s">
        <v>444</v>
      </c>
      <c r="DW113" s="854"/>
      <c r="DX113" s="854"/>
      <c r="DY113" s="854"/>
      <c r="DZ113" s="855"/>
    </row>
    <row r="114" spans="1:130" s="226" customFormat="1" ht="26.25" customHeight="1" x14ac:dyDescent="0.2">
      <c r="A114" s="943"/>
      <c r="B114" s="944"/>
      <c r="C114" s="781" t="s">
        <v>457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453</v>
      </c>
      <c r="AB114" s="809"/>
      <c r="AC114" s="809"/>
      <c r="AD114" s="809"/>
      <c r="AE114" s="810"/>
      <c r="AF114" s="811" t="s">
        <v>453</v>
      </c>
      <c r="AG114" s="809"/>
      <c r="AH114" s="809"/>
      <c r="AI114" s="809"/>
      <c r="AJ114" s="810"/>
      <c r="AK114" s="811">
        <v>4812</v>
      </c>
      <c r="AL114" s="809"/>
      <c r="AM114" s="809"/>
      <c r="AN114" s="809"/>
      <c r="AO114" s="810"/>
      <c r="AP114" s="853">
        <v>0</v>
      </c>
      <c r="AQ114" s="854"/>
      <c r="AR114" s="854"/>
      <c r="AS114" s="854"/>
      <c r="AT114" s="855"/>
      <c r="AU114" s="961"/>
      <c r="AV114" s="962"/>
      <c r="AW114" s="962"/>
      <c r="AX114" s="962"/>
      <c r="AY114" s="962"/>
      <c r="AZ114" s="844" t="s">
        <v>458</v>
      </c>
      <c r="BA114" s="781"/>
      <c r="BB114" s="781"/>
      <c r="BC114" s="781"/>
      <c r="BD114" s="781"/>
      <c r="BE114" s="781"/>
      <c r="BF114" s="781"/>
      <c r="BG114" s="781"/>
      <c r="BH114" s="781"/>
      <c r="BI114" s="781"/>
      <c r="BJ114" s="781"/>
      <c r="BK114" s="781"/>
      <c r="BL114" s="781"/>
      <c r="BM114" s="781"/>
      <c r="BN114" s="781"/>
      <c r="BO114" s="781"/>
      <c r="BP114" s="782"/>
      <c r="BQ114" s="845">
        <v>11498083</v>
      </c>
      <c r="BR114" s="846"/>
      <c r="BS114" s="846"/>
      <c r="BT114" s="846"/>
      <c r="BU114" s="846"/>
      <c r="BV114" s="846">
        <v>11124774</v>
      </c>
      <c r="BW114" s="846"/>
      <c r="BX114" s="846"/>
      <c r="BY114" s="846"/>
      <c r="BZ114" s="846"/>
      <c r="CA114" s="846">
        <v>10659672</v>
      </c>
      <c r="CB114" s="846"/>
      <c r="CC114" s="846"/>
      <c r="CD114" s="846"/>
      <c r="CE114" s="846"/>
      <c r="CF114" s="904">
        <v>23.3</v>
      </c>
      <c r="CG114" s="905"/>
      <c r="CH114" s="905"/>
      <c r="CI114" s="905"/>
      <c r="CJ114" s="905"/>
      <c r="CK114" s="956"/>
      <c r="CL114" s="850"/>
      <c r="CM114" s="844" t="s">
        <v>459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460</v>
      </c>
      <c r="DH114" s="809"/>
      <c r="DI114" s="809"/>
      <c r="DJ114" s="809"/>
      <c r="DK114" s="810"/>
      <c r="DL114" s="811" t="s">
        <v>446</v>
      </c>
      <c r="DM114" s="809"/>
      <c r="DN114" s="809"/>
      <c r="DO114" s="809"/>
      <c r="DP114" s="810"/>
      <c r="DQ114" s="811" t="s">
        <v>413</v>
      </c>
      <c r="DR114" s="809"/>
      <c r="DS114" s="809"/>
      <c r="DT114" s="809"/>
      <c r="DU114" s="810"/>
      <c r="DV114" s="853" t="s">
        <v>128</v>
      </c>
      <c r="DW114" s="854"/>
      <c r="DX114" s="854"/>
      <c r="DY114" s="854"/>
      <c r="DZ114" s="855"/>
    </row>
    <row r="115" spans="1:130" s="226" customFormat="1" ht="26.25" customHeight="1" x14ac:dyDescent="0.2">
      <c r="A115" s="943"/>
      <c r="B115" s="944"/>
      <c r="C115" s="781" t="s">
        <v>461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413</v>
      </c>
      <c r="AB115" s="948"/>
      <c r="AC115" s="948"/>
      <c r="AD115" s="948"/>
      <c r="AE115" s="949"/>
      <c r="AF115" s="950" t="s">
        <v>444</v>
      </c>
      <c r="AG115" s="948"/>
      <c r="AH115" s="948"/>
      <c r="AI115" s="948"/>
      <c r="AJ115" s="949"/>
      <c r="AK115" s="950" t="s">
        <v>446</v>
      </c>
      <c r="AL115" s="948"/>
      <c r="AM115" s="948"/>
      <c r="AN115" s="948"/>
      <c r="AO115" s="949"/>
      <c r="AP115" s="951" t="s">
        <v>128</v>
      </c>
      <c r="AQ115" s="952"/>
      <c r="AR115" s="952"/>
      <c r="AS115" s="952"/>
      <c r="AT115" s="953"/>
      <c r="AU115" s="961"/>
      <c r="AV115" s="962"/>
      <c r="AW115" s="962"/>
      <c r="AX115" s="962"/>
      <c r="AY115" s="962"/>
      <c r="AZ115" s="844" t="s">
        <v>462</v>
      </c>
      <c r="BA115" s="781"/>
      <c r="BB115" s="781"/>
      <c r="BC115" s="781"/>
      <c r="BD115" s="781"/>
      <c r="BE115" s="781"/>
      <c r="BF115" s="781"/>
      <c r="BG115" s="781"/>
      <c r="BH115" s="781"/>
      <c r="BI115" s="781"/>
      <c r="BJ115" s="781"/>
      <c r="BK115" s="781"/>
      <c r="BL115" s="781"/>
      <c r="BM115" s="781"/>
      <c r="BN115" s="781"/>
      <c r="BO115" s="781"/>
      <c r="BP115" s="782"/>
      <c r="BQ115" s="845" t="s">
        <v>463</v>
      </c>
      <c r="BR115" s="846"/>
      <c r="BS115" s="846"/>
      <c r="BT115" s="846"/>
      <c r="BU115" s="846"/>
      <c r="BV115" s="846" t="s">
        <v>128</v>
      </c>
      <c r="BW115" s="846"/>
      <c r="BX115" s="846"/>
      <c r="BY115" s="846"/>
      <c r="BZ115" s="846"/>
      <c r="CA115" s="846" t="s">
        <v>413</v>
      </c>
      <c r="CB115" s="846"/>
      <c r="CC115" s="846"/>
      <c r="CD115" s="846"/>
      <c r="CE115" s="846"/>
      <c r="CF115" s="904" t="s">
        <v>453</v>
      </c>
      <c r="CG115" s="905"/>
      <c r="CH115" s="905"/>
      <c r="CI115" s="905"/>
      <c r="CJ115" s="905"/>
      <c r="CK115" s="956"/>
      <c r="CL115" s="850"/>
      <c r="CM115" s="844" t="s">
        <v>464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441</v>
      </c>
      <c r="DH115" s="809"/>
      <c r="DI115" s="809"/>
      <c r="DJ115" s="809"/>
      <c r="DK115" s="810"/>
      <c r="DL115" s="811" t="s">
        <v>442</v>
      </c>
      <c r="DM115" s="809"/>
      <c r="DN115" s="809"/>
      <c r="DO115" s="809"/>
      <c r="DP115" s="810"/>
      <c r="DQ115" s="811" t="s">
        <v>444</v>
      </c>
      <c r="DR115" s="809"/>
      <c r="DS115" s="809"/>
      <c r="DT115" s="809"/>
      <c r="DU115" s="810"/>
      <c r="DV115" s="853" t="s">
        <v>453</v>
      </c>
      <c r="DW115" s="854"/>
      <c r="DX115" s="854"/>
      <c r="DY115" s="854"/>
      <c r="DZ115" s="855"/>
    </row>
    <row r="116" spans="1:130" s="226" customFormat="1" ht="26.25" customHeight="1" x14ac:dyDescent="0.2">
      <c r="A116" s="945"/>
      <c r="B116" s="946"/>
      <c r="C116" s="868" t="s">
        <v>465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444</v>
      </c>
      <c r="AB116" s="809"/>
      <c r="AC116" s="809"/>
      <c r="AD116" s="809"/>
      <c r="AE116" s="810"/>
      <c r="AF116" s="811" t="s">
        <v>446</v>
      </c>
      <c r="AG116" s="809"/>
      <c r="AH116" s="809"/>
      <c r="AI116" s="809"/>
      <c r="AJ116" s="810"/>
      <c r="AK116" s="811" t="s">
        <v>463</v>
      </c>
      <c r="AL116" s="809"/>
      <c r="AM116" s="809"/>
      <c r="AN116" s="809"/>
      <c r="AO116" s="810"/>
      <c r="AP116" s="853" t="s">
        <v>128</v>
      </c>
      <c r="AQ116" s="854"/>
      <c r="AR116" s="854"/>
      <c r="AS116" s="854"/>
      <c r="AT116" s="855"/>
      <c r="AU116" s="961"/>
      <c r="AV116" s="962"/>
      <c r="AW116" s="962"/>
      <c r="AX116" s="962"/>
      <c r="AY116" s="962"/>
      <c r="AZ116" s="938" t="s">
        <v>466</v>
      </c>
      <c r="BA116" s="939"/>
      <c r="BB116" s="939"/>
      <c r="BC116" s="939"/>
      <c r="BD116" s="939"/>
      <c r="BE116" s="939"/>
      <c r="BF116" s="939"/>
      <c r="BG116" s="939"/>
      <c r="BH116" s="939"/>
      <c r="BI116" s="939"/>
      <c r="BJ116" s="939"/>
      <c r="BK116" s="939"/>
      <c r="BL116" s="939"/>
      <c r="BM116" s="939"/>
      <c r="BN116" s="939"/>
      <c r="BO116" s="939"/>
      <c r="BP116" s="940"/>
      <c r="BQ116" s="845" t="s">
        <v>446</v>
      </c>
      <c r="BR116" s="846"/>
      <c r="BS116" s="846"/>
      <c r="BT116" s="846"/>
      <c r="BU116" s="846"/>
      <c r="BV116" s="846" t="s">
        <v>444</v>
      </c>
      <c r="BW116" s="846"/>
      <c r="BX116" s="846"/>
      <c r="BY116" s="846"/>
      <c r="BZ116" s="846"/>
      <c r="CA116" s="846" t="s">
        <v>453</v>
      </c>
      <c r="CB116" s="846"/>
      <c r="CC116" s="846"/>
      <c r="CD116" s="846"/>
      <c r="CE116" s="846"/>
      <c r="CF116" s="904" t="s">
        <v>444</v>
      </c>
      <c r="CG116" s="905"/>
      <c r="CH116" s="905"/>
      <c r="CI116" s="905"/>
      <c r="CJ116" s="905"/>
      <c r="CK116" s="956"/>
      <c r="CL116" s="850"/>
      <c r="CM116" s="844" t="s">
        <v>467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453</v>
      </c>
      <c r="DH116" s="809"/>
      <c r="DI116" s="809"/>
      <c r="DJ116" s="809"/>
      <c r="DK116" s="810"/>
      <c r="DL116" s="811" t="s">
        <v>453</v>
      </c>
      <c r="DM116" s="809"/>
      <c r="DN116" s="809"/>
      <c r="DO116" s="809"/>
      <c r="DP116" s="810"/>
      <c r="DQ116" s="811" t="s">
        <v>453</v>
      </c>
      <c r="DR116" s="809"/>
      <c r="DS116" s="809"/>
      <c r="DT116" s="809"/>
      <c r="DU116" s="810"/>
      <c r="DV116" s="853" t="s">
        <v>128</v>
      </c>
      <c r="DW116" s="854"/>
      <c r="DX116" s="854"/>
      <c r="DY116" s="854"/>
      <c r="DZ116" s="855"/>
    </row>
    <row r="117" spans="1:130" s="226"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468</v>
      </c>
      <c r="Z117" s="926"/>
      <c r="AA117" s="931">
        <v>7201024</v>
      </c>
      <c r="AB117" s="932"/>
      <c r="AC117" s="932"/>
      <c r="AD117" s="932"/>
      <c r="AE117" s="933"/>
      <c r="AF117" s="934">
        <v>6915724</v>
      </c>
      <c r="AG117" s="932"/>
      <c r="AH117" s="932"/>
      <c r="AI117" s="932"/>
      <c r="AJ117" s="933"/>
      <c r="AK117" s="934">
        <v>7253614</v>
      </c>
      <c r="AL117" s="932"/>
      <c r="AM117" s="932"/>
      <c r="AN117" s="932"/>
      <c r="AO117" s="933"/>
      <c r="AP117" s="935"/>
      <c r="AQ117" s="936"/>
      <c r="AR117" s="936"/>
      <c r="AS117" s="936"/>
      <c r="AT117" s="937"/>
      <c r="AU117" s="961"/>
      <c r="AV117" s="962"/>
      <c r="AW117" s="962"/>
      <c r="AX117" s="962"/>
      <c r="AY117" s="962"/>
      <c r="AZ117" s="892" t="s">
        <v>469</v>
      </c>
      <c r="BA117" s="893"/>
      <c r="BB117" s="893"/>
      <c r="BC117" s="893"/>
      <c r="BD117" s="893"/>
      <c r="BE117" s="893"/>
      <c r="BF117" s="893"/>
      <c r="BG117" s="893"/>
      <c r="BH117" s="893"/>
      <c r="BI117" s="893"/>
      <c r="BJ117" s="893"/>
      <c r="BK117" s="893"/>
      <c r="BL117" s="893"/>
      <c r="BM117" s="893"/>
      <c r="BN117" s="893"/>
      <c r="BO117" s="893"/>
      <c r="BP117" s="894"/>
      <c r="BQ117" s="845" t="s">
        <v>413</v>
      </c>
      <c r="BR117" s="846"/>
      <c r="BS117" s="846"/>
      <c r="BT117" s="846"/>
      <c r="BU117" s="846"/>
      <c r="BV117" s="846" t="s">
        <v>460</v>
      </c>
      <c r="BW117" s="846"/>
      <c r="BX117" s="846"/>
      <c r="BY117" s="846"/>
      <c r="BZ117" s="846"/>
      <c r="CA117" s="846" t="s">
        <v>446</v>
      </c>
      <c r="CB117" s="846"/>
      <c r="CC117" s="846"/>
      <c r="CD117" s="846"/>
      <c r="CE117" s="846"/>
      <c r="CF117" s="904" t="s">
        <v>446</v>
      </c>
      <c r="CG117" s="905"/>
      <c r="CH117" s="905"/>
      <c r="CI117" s="905"/>
      <c r="CJ117" s="905"/>
      <c r="CK117" s="956"/>
      <c r="CL117" s="850"/>
      <c r="CM117" s="844" t="s">
        <v>470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444</v>
      </c>
      <c r="DH117" s="809"/>
      <c r="DI117" s="809"/>
      <c r="DJ117" s="809"/>
      <c r="DK117" s="810"/>
      <c r="DL117" s="811" t="s">
        <v>128</v>
      </c>
      <c r="DM117" s="809"/>
      <c r="DN117" s="809"/>
      <c r="DO117" s="809"/>
      <c r="DP117" s="810"/>
      <c r="DQ117" s="811" t="s">
        <v>440</v>
      </c>
      <c r="DR117" s="809"/>
      <c r="DS117" s="809"/>
      <c r="DT117" s="809"/>
      <c r="DU117" s="810"/>
      <c r="DV117" s="853" t="s">
        <v>445</v>
      </c>
      <c r="DW117" s="854"/>
      <c r="DX117" s="854"/>
      <c r="DY117" s="854"/>
      <c r="DZ117" s="855"/>
    </row>
    <row r="118" spans="1:130" s="226" customFormat="1" ht="26.25" customHeight="1" x14ac:dyDescent="0.2">
      <c r="A118" s="92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432</v>
      </c>
      <c r="AB118" s="925"/>
      <c r="AC118" s="925"/>
      <c r="AD118" s="925"/>
      <c r="AE118" s="926"/>
      <c r="AF118" s="927" t="s">
        <v>433</v>
      </c>
      <c r="AG118" s="925"/>
      <c r="AH118" s="925"/>
      <c r="AI118" s="925"/>
      <c r="AJ118" s="926"/>
      <c r="AK118" s="927" t="s">
        <v>307</v>
      </c>
      <c r="AL118" s="925"/>
      <c r="AM118" s="925"/>
      <c r="AN118" s="925"/>
      <c r="AO118" s="926"/>
      <c r="AP118" s="928" t="s">
        <v>434</v>
      </c>
      <c r="AQ118" s="929"/>
      <c r="AR118" s="929"/>
      <c r="AS118" s="929"/>
      <c r="AT118" s="930"/>
      <c r="AU118" s="961"/>
      <c r="AV118" s="962"/>
      <c r="AW118" s="962"/>
      <c r="AX118" s="962"/>
      <c r="AY118" s="962"/>
      <c r="AZ118" s="867" t="s">
        <v>471</v>
      </c>
      <c r="BA118" s="868"/>
      <c r="BB118" s="868"/>
      <c r="BC118" s="868"/>
      <c r="BD118" s="868"/>
      <c r="BE118" s="868"/>
      <c r="BF118" s="868"/>
      <c r="BG118" s="868"/>
      <c r="BH118" s="868"/>
      <c r="BI118" s="868"/>
      <c r="BJ118" s="868"/>
      <c r="BK118" s="868"/>
      <c r="BL118" s="868"/>
      <c r="BM118" s="868"/>
      <c r="BN118" s="868"/>
      <c r="BO118" s="868"/>
      <c r="BP118" s="869"/>
      <c r="BQ118" s="908" t="s">
        <v>446</v>
      </c>
      <c r="BR118" s="874"/>
      <c r="BS118" s="874"/>
      <c r="BT118" s="874"/>
      <c r="BU118" s="874"/>
      <c r="BV118" s="874" t="s">
        <v>446</v>
      </c>
      <c r="BW118" s="874"/>
      <c r="BX118" s="874"/>
      <c r="BY118" s="874"/>
      <c r="BZ118" s="874"/>
      <c r="CA118" s="874" t="s">
        <v>413</v>
      </c>
      <c r="CB118" s="874"/>
      <c r="CC118" s="874"/>
      <c r="CD118" s="874"/>
      <c r="CE118" s="874"/>
      <c r="CF118" s="904" t="s">
        <v>460</v>
      </c>
      <c r="CG118" s="905"/>
      <c r="CH118" s="905"/>
      <c r="CI118" s="905"/>
      <c r="CJ118" s="905"/>
      <c r="CK118" s="956"/>
      <c r="CL118" s="850"/>
      <c r="CM118" s="844" t="s">
        <v>472</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444</v>
      </c>
      <c r="DH118" s="809"/>
      <c r="DI118" s="809"/>
      <c r="DJ118" s="809"/>
      <c r="DK118" s="810"/>
      <c r="DL118" s="811" t="s">
        <v>446</v>
      </c>
      <c r="DM118" s="809"/>
      <c r="DN118" s="809"/>
      <c r="DO118" s="809"/>
      <c r="DP118" s="810"/>
      <c r="DQ118" s="811" t="s">
        <v>473</v>
      </c>
      <c r="DR118" s="809"/>
      <c r="DS118" s="809"/>
      <c r="DT118" s="809"/>
      <c r="DU118" s="810"/>
      <c r="DV118" s="853" t="s">
        <v>445</v>
      </c>
      <c r="DW118" s="854"/>
      <c r="DX118" s="854"/>
      <c r="DY118" s="854"/>
      <c r="DZ118" s="855"/>
    </row>
    <row r="119" spans="1:130" s="226" customFormat="1" ht="26.25" customHeight="1" x14ac:dyDescent="0.2">
      <c r="A119" s="847" t="s">
        <v>438</v>
      </c>
      <c r="B119" s="848"/>
      <c r="C119" s="889" t="s">
        <v>439</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446</v>
      </c>
      <c r="AB119" s="918"/>
      <c r="AC119" s="918"/>
      <c r="AD119" s="918"/>
      <c r="AE119" s="919"/>
      <c r="AF119" s="920" t="s">
        <v>128</v>
      </c>
      <c r="AG119" s="918"/>
      <c r="AH119" s="918"/>
      <c r="AI119" s="918"/>
      <c r="AJ119" s="919"/>
      <c r="AK119" s="920" t="s">
        <v>463</v>
      </c>
      <c r="AL119" s="918"/>
      <c r="AM119" s="918"/>
      <c r="AN119" s="918"/>
      <c r="AO119" s="919"/>
      <c r="AP119" s="921" t="s">
        <v>128</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474</v>
      </c>
      <c r="BP119" s="907"/>
      <c r="BQ119" s="908">
        <v>79198872</v>
      </c>
      <c r="BR119" s="874"/>
      <c r="BS119" s="874"/>
      <c r="BT119" s="874"/>
      <c r="BU119" s="874"/>
      <c r="BV119" s="874">
        <v>83857892</v>
      </c>
      <c r="BW119" s="874"/>
      <c r="BX119" s="874"/>
      <c r="BY119" s="874"/>
      <c r="BZ119" s="874"/>
      <c r="CA119" s="874">
        <v>86199906</v>
      </c>
      <c r="CB119" s="874"/>
      <c r="CC119" s="874"/>
      <c r="CD119" s="874"/>
      <c r="CE119" s="874"/>
      <c r="CF119" s="777"/>
      <c r="CG119" s="778"/>
      <c r="CH119" s="778"/>
      <c r="CI119" s="778"/>
      <c r="CJ119" s="863"/>
      <c r="CK119" s="957"/>
      <c r="CL119" s="852"/>
      <c r="CM119" s="867" t="s">
        <v>475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444</v>
      </c>
      <c r="DH119" s="793"/>
      <c r="DI119" s="793"/>
      <c r="DJ119" s="793"/>
      <c r="DK119" s="794"/>
      <c r="DL119" s="795" t="s">
        <v>446</v>
      </c>
      <c r="DM119" s="793"/>
      <c r="DN119" s="793"/>
      <c r="DO119" s="793"/>
      <c r="DP119" s="794"/>
      <c r="DQ119" s="795" t="s">
        <v>463</v>
      </c>
      <c r="DR119" s="793"/>
      <c r="DS119" s="793"/>
      <c r="DT119" s="793"/>
      <c r="DU119" s="794"/>
      <c r="DV119" s="877" t="s">
        <v>413</v>
      </c>
      <c r="DW119" s="878"/>
      <c r="DX119" s="878"/>
      <c r="DY119" s="878"/>
      <c r="DZ119" s="879"/>
    </row>
    <row r="120" spans="1:130" s="226" customFormat="1" ht="26.25" customHeight="1" x14ac:dyDescent="0.2">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463</v>
      </c>
      <c r="AB120" s="809"/>
      <c r="AC120" s="809"/>
      <c r="AD120" s="809"/>
      <c r="AE120" s="810"/>
      <c r="AF120" s="811" t="s">
        <v>444</v>
      </c>
      <c r="AG120" s="809"/>
      <c r="AH120" s="809"/>
      <c r="AI120" s="809"/>
      <c r="AJ120" s="810"/>
      <c r="AK120" s="811" t="s">
        <v>445</v>
      </c>
      <c r="AL120" s="809"/>
      <c r="AM120" s="809"/>
      <c r="AN120" s="809"/>
      <c r="AO120" s="810"/>
      <c r="AP120" s="853" t="s">
        <v>446</v>
      </c>
      <c r="AQ120" s="854"/>
      <c r="AR120" s="854"/>
      <c r="AS120" s="854"/>
      <c r="AT120" s="855"/>
      <c r="AU120" s="909" t="s">
        <v>476</v>
      </c>
      <c r="AV120" s="910"/>
      <c r="AW120" s="910"/>
      <c r="AX120" s="910"/>
      <c r="AY120" s="911"/>
      <c r="AZ120" s="889" t="s">
        <v>477</v>
      </c>
      <c r="BA120" s="837"/>
      <c r="BB120" s="837"/>
      <c r="BC120" s="837"/>
      <c r="BD120" s="837"/>
      <c r="BE120" s="837"/>
      <c r="BF120" s="837"/>
      <c r="BG120" s="837"/>
      <c r="BH120" s="837"/>
      <c r="BI120" s="837"/>
      <c r="BJ120" s="837"/>
      <c r="BK120" s="837"/>
      <c r="BL120" s="837"/>
      <c r="BM120" s="837"/>
      <c r="BN120" s="837"/>
      <c r="BO120" s="837"/>
      <c r="BP120" s="838"/>
      <c r="BQ120" s="890">
        <v>22598103</v>
      </c>
      <c r="BR120" s="871"/>
      <c r="BS120" s="871"/>
      <c r="BT120" s="871"/>
      <c r="BU120" s="871"/>
      <c r="BV120" s="871">
        <v>26471601</v>
      </c>
      <c r="BW120" s="871"/>
      <c r="BX120" s="871"/>
      <c r="BY120" s="871"/>
      <c r="BZ120" s="871"/>
      <c r="CA120" s="871">
        <v>28713580</v>
      </c>
      <c r="CB120" s="871"/>
      <c r="CC120" s="871"/>
      <c r="CD120" s="871"/>
      <c r="CE120" s="871"/>
      <c r="CF120" s="895">
        <v>62.9</v>
      </c>
      <c r="CG120" s="896"/>
      <c r="CH120" s="896"/>
      <c r="CI120" s="896"/>
      <c r="CJ120" s="896"/>
      <c r="CK120" s="897" t="s">
        <v>478</v>
      </c>
      <c r="CL120" s="881"/>
      <c r="CM120" s="881"/>
      <c r="CN120" s="881"/>
      <c r="CO120" s="882"/>
      <c r="CP120" s="901" t="s">
        <v>479</v>
      </c>
      <c r="CQ120" s="902"/>
      <c r="CR120" s="902"/>
      <c r="CS120" s="902"/>
      <c r="CT120" s="902"/>
      <c r="CU120" s="902"/>
      <c r="CV120" s="902"/>
      <c r="CW120" s="902"/>
      <c r="CX120" s="902"/>
      <c r="CY120" s="902"/>
      <c r="CZ120" s="902"/>
      <c r="DA120" s="902"/>
      <c r="DB120" s="902"/>
      <c r="DC120" s="902"/>
      <c r="DD120" s="902"/>
      <c r="DE120" s="902"/>
      <c r="DF120" s="903"/>
      <c r="DG120" s="890">
        <v>8121759</v>
      </c>
      <c r="DH120" s="871"/>
      <c r="DI120" s="871"/>
      <c r="DJ120" s="871"/>
      <c r="DK120" s="871"/>
      <c r="DL120" s="871">
        <v>8265149</v>
      </c>
      <c r="DM120" s="871"/>
      <c r="DN120" s="871"/>
      <c r="DO120" s="871"/>
      <c r="DP120" s="871"/>
      <c r="DQ120" s="871">
        <v>8124964</v>
      </c>
      <c r="DR120" s="871"/>
      <c r="DS120" s="871"/>
      <c r="DT120" s="871"/>
      <c r="DU120" s="871"/>
      <c r="DV120" s="872">
        <v>17.8</v>
      </c>
      <c r="DW120" s="872"/>
      <c r="DX120" s="872"/>
      <c r="DY120" s="872"/>
      <c r="DZ120" s="873"/>
    </row>
    <row r="121" spans="1:130" s="226" customFormat="1" ht="26.25" customHeight="1" x14ac:dyDescent="0.2">
      <c r="A121" s="849"/>
      <c r="B121" s="850"/>
      <c r="C121" s="892" t="s">
        <v>480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445</v>
      </c>
      <c r="AB121" s="809"/>
      <c r="AC121" s="809"/>
      <c r="AD121" s="809"/>
      <c r="AE121" s="810"/>
      <c r="AF121" s="811" t="s">
        <v>446</v>
      </c>
      <c r="AG121" s="809"/>
      <c r="AH121" s="809"/>
      <c r="AI121" s="809"/>
      <c r="AJ121" s="810"/>
      <c r="AK121" s="811" t="s">
        <v>446</v>
      </c>
      <c r="AL121" s="809"/>
      <c r="AM121" s="809"/>
      <c r="AN121" s="809"/>
      <c r="AO121" s="810"/>
      <c r="AP121" s="853" t="s">
        <v>128</v>
      </c>
      <c r="AQ121" s="854"/>
      <c r="AR121" s="854"/>
      <c r="AS121" s="854"/>
      <c r="AT121" s="855"/>
      <c r="AU121" s="912"/>
      <c r="AV121" s="913"/>
      <c r="AW121" s="913"/>
      <c r="AX121" s="913"/>
      <c r="AY121" s="914"/>
      <c r="AZ121" s="844" t="s">
        <v>481</v>
      </c>
      <c r="BA121" s="781"/>
      <c r="BB121" s="781"/>
      <c r="BC121" s="781"/>
      <c r="BD121" s="781"/>
      <c r="BE121" s="781"/>
      <c r="BF121" s="781"/>
      <c r="BG121" s="781"/>
      <c r="BH121" s="781"/>
      <c r="BI121" s="781"/>
      <c r="BJ121" s="781"/>
      <c r="BK121" s="781"/>
      <c r="BL121" s="781"/>
      <c r="BM121" s="781"/>
      <c r="BN121" s="781"/>
      <c r="BO121" s="781"/>
      <c r="BP121" s="782"/>
      <c r="BQ121" s="845">
        <v>10309697</v>
      </c>
      <c r="BR121" s="846"/>
      <c r="BS121" s="846"/>
      <c r="BT121" s="846"/>
      <c r="BU121" s="846"/>
      <c r="BV121" s="846">
        <v>12260861</v>
      </c>
      <c r="BW121" s="846"/>
      <c r="BX121" s="846"/>
      <c r="BY121" s="846"/>
      <c r="BZ121" s="846"/>
      <c r="CA121" s="846">
        <v>14953979</v>
      </c>
      <c r="CB121" s="846"/>
      <c r="CC121" s="846"/>
      <c r="CD121" s="846"/>
      <c r="CE121" s="846"/>
      <c r="CF121" s="904">
        <v>32.700000000000003</v>
      </c>
      <c r="CG121" s="905"/>
      <c r="CH121" s="905"/>
      <c r="CI121" s="905"/>
      <c r="CJ121" s="905"/>
      <c r="CK121" s="898"/>
      <c r="CL121" s="884"/>
      <c r="CM121" s="884"/>
      <c r="CN121" s="884"/>
      <c r="CO121" s="885"/>
      <c r="CP121" s="864" t="s">
        <v>482</v>
      </c>
      <c r="CQ121" s="865"/>
      <c r="CR121" s="865"/>
      <c r="CS121" s="865"/>
      <c r="CT121" s="865"/>
      <c r="CU121" s="865"/>
      <c r="CV121" s="865"/>
      <c r="CW121" s="865"/>
      <c r="CX121" s="865"/>
      <c r="CY121" s="865"/>
      <c r="CZ121" s="865"/>
      <c r="DA121" s="865"/>
      <c r="DB121" s="865"/>
      <c r="DC121" s="865"/>
      <c r="DD121" s="865"/>
      <c r="DE121" s="865"/>
      <c r="DF121" s="866"/>
      <c r="DG121" s="845" t="s">
        <v>128</v>
      </c>
      <c r="DH121" s="846"/>
      <c r="DI121" s="846"/>
      <c r="DJ121" s="846"/>
      <c r="DK121" s="846"/>
      <c r="DL121" s="846">
        <v>4634914</v>
      </c>
      <c r="DM121" s="846"/>
      <c r="DN121" s="846"/>
      <c r="DO121" s="846"/>
      <c r="DP121" s="846"/>
      <c r="DQ121" s="846">
        <v>5692497</v>
      </c>
      <c r="DR121" s="846"/>
      <c r="DS121" s="846"/>
      <c r="DT121" s="846"/>
      <c r="DU121" s="846"/>
      <c r="DV121" s="823">
        <v>12.5</v>
      </c>
      <c r="DW121" s="823"/>
      <c r="DX121" s="823"/>
      <c r="DY121" s="823"/>
      <c r="DZ121" s="824"/>
    </row>
    <row r="122" spans="1:130" s="226" customFormat="1" ht="26.25" customHeight="1" x14ac:dyDescent="0.2">
      <c r="A122" s="849"/>
      <c r="B122" s="850"/>
      <c r="C122" s="844" t="s">
        <v>459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445</v>
      </c>
      <c r="AB122" s="809"/>
      <c r="AC122" s="809"/>
      <c r="AD122" s="809"/>
      <c r="AE122" s="810"/>
      <c r="AF122" s="811" t="s">
        <v>445</v>
      </c>
      <c r="AG122" s="809"/>
      <c r="AH122" s="809"/>
      <c r="AI122" s="809"/>
      <c r="AJ122" s="810"/>
      <c r="AK122" s="811" t="s">
        <v>446</v>
      </c>
      <c r="AL122" s="809"/>
      <c r="AM122" s="809"/>
      <c r="AN122" s="809"/>
      <c r="AO122" s="810"/>
      <c r="AP122" s="853" t="s">
        <v>413</v>
      </c>
      <c r="AQ122" s="854"/>
      <c r="AR122" s="854"/>
      <c r="AS122" s="854"/>
      <c r="AT122" s="855"/>
      <c r="AU122" s="912"/>
      <c r="AV122" s="913"/>
      <c r="AW122" s="913"/>
      <c r="AX122" s="913"/>
      <c r="AY122" s="914"/>
      <c r="AZ122" s="867" t="s">
        <v>483</v>
      </c>
      <c r="BA122" s="868"/>
      <c r="BB122" s="868"/>
      <c r="BC122" s="868"/>
      <c r="BD122" s="868"/>
      <c r="BE122" s="868"/>
      <c r="BF122" s="868"/>
      <c r="BG122" s="868"/>
      <c r="BH122" s="868"/>
      <c r="BI122" s="868"/>
      <c r="BJ122" s="868"/>
      <c r="BK122" s="868"/>
      <c r="BL122" s="868"/>
      <c r="BM122" s="868"/>
      <c r="BN122" s="868"/>
      <c r="BO122" s="868"/>
      <c r="BP122" s="869"/>
      <c r="BQ122" s="908">
        <v>27888151</v>
      </c>
      <c r="BR122" s="874"/>
      <c r="BS122" s="874"/>
      <c r="BT122" s="874"/>
      <c r="BU122" s="874"/>
      <c r="BV122" s="874">
        <v>25317801</v>
      </c>
      <c r="BW122" s="874"/>
      <c r="BX122" s="874"/>
      <c r="BY122" s="874"/>
      <c r="BZ122" s="874"/>
      <c r="CA122" s="874">
        <v>23348137</v>
      </c>
      <c r="CB122" s="874"/>
      <c r="CC122" s="874"/>
      <c r="CD122" s="874"/>
      <c r="CE122" s="874"/>
      <c r="CF122" s="875">
        <v>51.1</v>
      </c>
      <c r="CG122" s="876"/>
      <c r="CH122" s="876"/>
      <c r="CI122" s="876"/>
      <c r="CJ122" s="876"/>
      <c r="CK122" s="898"/>
      <c r="CL122" s="884"/>
      <c r="CM122" s="884"/>
      <c r="CN122" s="884"/>
      <c r="CO122" s="885"/>
      <c r="CP122" s="864" t="s">
        <v>484</v>
      </c>
      <c r="CQ122" s="865"/>
      <c r="CR122" s="865"/>
      <c r="CS122" s="865"/>
      <c r="CT122" s="865"/>
      <c r="CU122" s="865"/>
      <c r="CV122" s="865"/>
      <c r="CW122" s="865"/>
      <c r="CX122" s="865"/>
      <c r="CY122" s="865"/>
      <c r="CZ122" s="865"/>
      <c r="DA122" s="865"/>
      <c r="DB122" s="865"/>
      <c r="DC122" s="865"/>
      <c r="DD122" s="865"/>
      <c r="DE122" s="865"/>
      <c r="DF122" s="866"/>
      <c r="DG122" s="845" t="s">
        <v>413</v>
      </c>
      <c r="DH122" s="846"/>
      <c r="DI122" s="846"/>
      <c r="DJ122" s="846"/>
      <c r="DK122" s="846"/>
      <c r="DL122" s="846" t="s">
        <v>463</v>
      </c>
      <c r="DM122" s="846"/>
      <c r="DN122" s="846"/>
      <c r="DO122" s="846"/>
      <c r="DP122" s="846"/>
      <c r="DQ122" s="846" t="s">
        <v>463</v>
      </c>
      <c r="DR122" s="846"/>
      <c r="DS122" s="846"/>
      <c r="DT122" s="846"/>
      <c r="DU122" s="846"/>
      <c r="DV122" s="823" t="s">
        <v>440</v>
      </c>
      <c r="DW122" s="823"/>
      <c r="DX122" s="823"/>
      <c r="DY122" s="823"/>
      <c r="DZ122" s="824"/>
    </row>
    <row r="123" spans="1:130" s="226" customFormat="1" ht="26.25" customHeight="1" x14ac:dyDescent="0.2">
      <c r="A123" s="849"/>
      <c r="B123" s="850"/>
      <c r="C123" s="844" t="s">
        <v>467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413</v>
      </c>
      <c r="AB123" s="809"/>
      <c r="AC123" s="809"/>
      <c r="AD123" s="809"/>
      <c r="AE123" s="810"/>
      <c r="AF123" s="811" t="s">
        <v>440</v>
      </c>
      <c r="AG123" s="809"/>
      <c r="AH123" s="809"/>
      <c r="AI123" s="809"/>
      <c r="AJ123" s="810"/>
      <c r="AK123" s="811" t="s">
        <v>413</v>
      </c>
      <c r="AL123" s="809"/>
      <c r="AM123" s="809"/>
      <c r="AN123" s="809"/>
      <c r="AO123" s="810"/>
      <c r="AP123" s="853" t="s">
        <v>445</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485</v>
      </c>
      <c r="BP123" s="907"/>
      <c r="BQ123" s="861">
        <v>60795951</v>
      </c>
      <c r="BR123" s="862"/>
      <c r="BS123" s="862"/>
      <c r="BT123" s="862"/>
      <c r="BU123" s="862"/>
      <c r="BV123" s="862">
        <v>64050263</v>
      </c>
      <c r="BW123" s="862"/>
      <c r="BX123" s="862"/>
      <c r="BY123" s="862"/>
      <c r="BZ123" s="862"/>
      <c r="CA123" s="862">
        <v>67015696</v>
      </c>
      <c r="CB123" s="862"/>
      <c r="CC123" s="862"/>
      <c r="CD123" s="862"/>
      <c r="CE123" s="862"/>
      <c r="CF123" s="777"/>
      <c r="CG123" s="778"/>
      <c r="CH123" s="778"/>
      <c r="CI123" s="778"/>
      <c r="CJ123" s="863"/>
      <c r="CK123" s="898"/>
      <c r="CL123" s="884"/>
      <c r="CM123" s="884"/>
      <c r="CN123" s="884"/>
      <c r="CO123" s="885"/>
      <c r="CP123" s="864" t="s">
        <v>486</v>
      </c>
      <c r="CQ123" s="865"/>
      <c r="CR123" s="865"/>
      <c r="CS123" s="865"/>
      <c r="CT123" s="865"/>
      <c r="CU123" s="865"/>
      <c r="CV123" s="865"/>
      <c r="CW123" s="865"/>
      <c r="CX123" s="865"/>
      <c r="CY123" s="865"/>
      <c r="CZ123" s="865"/>
      <c r="DA123" s="865"/>
      <c r="DB123" s="865"/>
      <c r="DC123" s="865"/>
      <c r="DD123" s="865"/>
      <c r="DE123" s="865"/>
      <c r="DF123" s="866"/>
      <c r="DG123" s="808" t="s">
        <v>473</v>
      </c>
      <c r="DH123" s="809"/>
      <c r="DI123" s="809"/>
      <c r="DJ123" s="809"/>
      <c r="DK123" s="810"/>
      <c r="DL123" s="811" t="s">
        <v>128</v>
      </c>
      <c r="DM123" s="809"/>
      <c r="DN123" s="809"/>
      <c r="DO123" s="809"/>
      <c r="DP123" s="810"/>
      <c r="DQ123" s="811" t="s">
        <v>446</v>
      </c>
      <c r="DR123" s="809"/>
      <c r="DS123" s="809"/>
      <c r="DT123" s="809"/>
      <c r="DU123" s="810"/>
      <c r="DV123" s="853" t="s">
        <v>463</v>
      </c>
      <c r="DW123" s="854"/>
      <c r="DX123" s="854"/>
      <c r="DY123" s="854"/>
      <c r="DZ123" s="855"/>
    </row>
    <row r="124" spans="1:130" s="226" customFormat="1" ht="26.25" customHeight="1" thickBot="1" x14ac:dyDescent="0.25">
      <c r="A124" s="849"/>
      <c r="B124" s="850"/>
      <c r="C124" s="844" t="s">
        <v>470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445</v>
      </c>
      <c r="AB124" s="809"/>
      <c r="AC124" s="809"/>
      <c r="AD124" s="809"/>
      <c r="AE124" s="810"/>
      <c r="AF124" s="811" t="s">
        <v>445</v>
      </c>
      <c r="AG124" s="809"/>
      <c r="AH124" s="809"/>
      <c r="AI124" s="809"/>
      <c r="AJ124" s="810"/>
      <c r="AK124" s="811" t="s">
        <v>463</v>
      </c>
      <c r="AL124" s="809"/>
      <c r="AM124" s="809"/>
      <c r="AN124" s="809"/>
      <c r="AO124" s="810"/>
      <c r="AP124" s="853" t="s">
        <v>446</v>
      </c>
      <c r="AQ124" s="854"/>
      <c r="AR124" s="854"/>
      <c r="AS124" s="854"/>
      <c r="AT124" s="855"/>
      <c r="AU124" s="856" t="s">
        <v>487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38.9</v>
      </c>
      <c r="BR124" s="860"/>
      <c r="BS124" s="860"/>
      <c r="BT124" s="860"/>
      <c r="BU124" s="860"/>
      <c r="BV124" s="860">
        <v>39.700000000000003</v>
      </c>
      <c r="BW124" s="860"/>
      <c r="BX124" s="860"/>
      <c r="BY124" s="860"/>
      <c r="BZ124" s="860"/>
      <c r="CA124" s="860">
        <v>42</v>
      </c>
      <c r="CB124" s="860"/>
      <c r="CC124" s="860"/>
      <c r="CD124" s="860"/>
      <c r="CE124" s="860"/>
      <c r="CF124" s="755"/>
      <c r="CG124" s="756"/>
      <c r="CH124" s="756"/>
      <c r="CI124" s="756"/>
      <c r="CJ124" s="891"/>
      <c r="CK124" s="899"/>
      <c r="CL124" s="899"/>
      <c r="CM124" s="899"/>
      <c r="CN124" s="899"/>
      <c r="CO124" s="900"/>
      <c r="CP124" s="864" t="s">
        <v>488</v>
      </c>
      <c r="CQ124" s="865"/>
      <c r="CR124" s="865"/>
      <c r="CS124" s="865"/>
      <c r="CT124" s="865"/>
      <c r="CU124" s="865"/>
      <c r="CV124" s="865"/>
      <c r="CW124" s="865"/>
      <c r="CX124" s="865"/>
      <c r="CY124" s="865"/>
      <c r="CZ124" s="865"/>
      <c r="DA124" s="865"/>
      <c r="DB124" s="865"/>
      <c r="DC124" s="865"/>
      <c r="DD124" s="865"/>
      <c r="DE124" s="865"/>
      <c r="DF124" s="866"/>
      <c r="DG124" s="792">
        <v>4511726</v>
      </c>
      <c r="DH124" s="793"/>
      <c r="DI124" s="793"/>
      <c r="DJ124" s="793"/>
      <c r="DK124" s="794"/>
      <c r="DL124" s="795" t="s">
        <v>445</v>
      </c>
      <c r="DM124" s="793"/>
      <c r="DN124" s="793"/>
      <c r="DO124" s="793"/>
      <c r="DP124" s="794"/>
      <c r="DQ124" s="795" t="s">
        <v>128</v>
      </c>
      <c r="DR124" s="793"/>
      <c r="DS124" s="793"/>
      <c r="DT124" s="793"/>
      <c r="DU124" s="794"/>
      <c r="DV124" s="877" t="s">
        <v>446</v>
      </c>
      <c r="DW124" s="878"/>
      <c r="DX124" s="878"/>
      <c r="DY124" s="878"/>
      <c r="DZ124" s="879"/>
    </row>
    <row r="125" spans="1:130" s="226" customFormat="1" ht="26.25" customHeight="1" x14ac:dyDescent="0.2">
      <c r="A125" s="849"/>
      <c r="B125" s="850"/>
      <c r="C125" s="844" t="s">
        <v>472</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446</v>
      </c>
      <c r="AB125" s="809"/>
      <c r="AC125" s="809"/>
      <c r="AD125" s="809"/>
      <c r="AE125" s="810"/>
      <c r="AF125" s="811" t="s">
        <v>446</v>
      </c>
      <c r="AG125" s="809"/>
      <c r="AH125" s="809"/>
      <c r="AI125" s="809"/>
      <c r="AJ125" s="810"/>
      <c r="AK125" s="811" t="s">
        <v>463</v>
      </c>
      <c r="AL125" s="809"/>
      <c r="AM125" s="809"/>
      <c r="AN125" s="809"/>
      <c r="AO125" s="810"/>
      <c r="AP125" s="853" t="s">
        <v>446</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489</v>
      </c>
      <c r="CL125" s="881"/>
      <c r="CM125" s="881"/>
      <c r="CN125" s="881"/>
      <c r="CO125" s="882"/>
      <c r="CP125" s="889" t="s">
        <v>490</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446</v>
      </c>
      <c r="DM125" s="871"/>
      <c r="DN125" s="871"/>
      <c r="DO125" s="871"/>
      <c r="DP125" s="871"/>
      <c r="DQ125" s="871" t="s">
        <v>446</v>
      </c>
      <c r="DR125" s="871"/>
      <c r="DS125" s="871"/>
      <c r="DT125" s="871"/>
      <c r="DU125" s="871"/>
      <c r="DV125" s="872" t="s">
        <v>445</v>
      </c>
      <c r="DW125" s="872"/>
      <c r="DX125" s="872"/>
      <c r="DY125" s="872"/>
      <c r="DZ125" s="873"/>
    </row>
    <row r="126" spans="1:130" s="226" customFormat="1" ht="26.25" customHeight="1" thickBot="1" x14ac:dyDescent="0.25">
      <c r="A126" s="849"/>
      <c r="B126" s="850"/>
      <c r="C126" s="844" t="s">
        <v>475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446</v>
      </c>
      <c r="AB126" s="809"/>
      <c r="AC126" s="809"/>
      <c r="AD126" s="809"/>
      <c r="AE126" s="810"/>
      <c r="AF126" s="811" t="s">
        <v>446</v>
      </c>
      <c r="AG126" s="809"/>
      <c r="AH126" s="809"/>
      <c r="AI126" s="809"/>
      <c r="AJ126" s="810"/>
      <c r="AK126" s="811" t="s">
        <v>463</v>
      </c>
      <c r="AL126" s="809"/>
      <c r="AM126" s="809"/>
      <c r="AN126" s="809"/>
      <c r="AO126" s="810"/>
      <c r="AP126" s="853" t="s">
        <v>463</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491</v>
      </c>
      <c r="CQ126" s="781"/>
      <c r="CR126" s="781"/>
      <c r="CS126" s="781"/>
      <c r="CT126" s="781"/>
      <c r="CU126" s="781"/>
      <c r="CV126" s="781"/>
      <c r="CW126" s="781"/>
      <c r="CX126" s="781"/>
      <c r="CY126" s="781"/>
      <c r="CZ126" s="781"/>
      <c r="DA126" s="781"/>
      <c r="DB126" s="781"/>
      <c r="DC126" s="781"/>
      <c r="DD126" s="781"/>
      <c r="DE126" s="781"/>
      <c r="DF126" s="782"/>
      <c r="DG126" s="845" t="s">
        <v>446</v>
      </c>
      <c r="DH126" s="846"/>
      <c r="DI126" s="846"/>
      <c r="DJ126" s="846"/>
      <c r="DK126" s="846"/>
      <c r="DL126" s="846" t="s">
        <v>446</v>
      </c>
      <c r="DM126" s="846"/>
      <c r="DN126" s="846"/>
      <c r="DO126" s="846"/>
      <c r="DP126" s="846"/>
      <c r="DQ126" s="846" t="s">
        <v>445</v>
      </c>
      <c r="DR126" s="846"/>
      <c r="DS126" s="846"/>
      <c r="DT126" s="846"/>
      <c r="DU126" s="846"/>
      <c r="DV126" s="823" t="s">
        <v>446</v>
      </c>
      <c r="DW126" s="823"/>
      <c r="DX126" s="823"/>
      <c r="DY126" s="823"/>
      <c r="DZ126" s="824"/>
    </row>
    <row r="127" spans="1:130" s="226" customFormat="1" ht="26.25" customHeight="1" x14ac:dyDescent="0.2">
      <c r="A127" s="851"/>
      <c r="B127" s="852"/>
      <c r="C127" s="867" t="s">
        <v>492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445</v>
      </c>
      <c r="AB127" s="809"/>
      <c r="AC127" s="809"/>
      <c r="AD127" s="809"/>
      <c r="AE127" s="810"/>
      <c r="AF127" s="811" t="s">
        <v>446</v>
      </c>
      <c r="AG127" s="809"/>
      <c r="AH127" s="809"/>
      <c r="AI127" s="809"/>
      <c r="AJ127" s="810"/>
      <c r="AK127" s="811" t="s">
        <v>446</v>
      </c>
      <c r="AL127" s="809"/>
      <c r="AM127" s="809"/>
      <c r="AN127" s="809"/>
      <c r="AO127" s="810"/>
      <c r="AP127" s="853" t="s">
        <v>446</v>
      </c>
      <c r="AQ127" s="854"/>
      <c r="AR127" s="854"/>
      <c r="AS127" s="854"/>
      <c r="AT127" s="855"/>
      <c r="AU127" s="228"/>
      <c r="AV127" s="228"/>
      <c r="AW127" s="228"/>
      <c r="AX127" s="870" t="s">
        <v>493</v>
      </c>
      <c r="AY127" s="841"/>
      <c r="AZ127" s="841"/>
      <c r="BA127" s="841"/>
      <c r="BB127" s="841"/>
      <c r="BC127" s="841"/>
      <c r="BD127" s="841"/>
      <c r="BE127" s="842"/>
      <c r="BF127" s="840" t="s">
        <v>494</v>
      </c>
      <c r="BG127" s="841"/>
      <c r="BH127" s="841"/>
      <c r="BI127" s="841"/>
      <c r="BJ127" s="841"/>
      <c r="BK127" s="841"/>
      <c r="BL127" s="842"/>
      <c r="BM127" s="840" t="s">
        <v>495</v>
      </c>
      <c r="BN127" s="841"/>
      <c r="BO127" s="841"/>
      <c r="BP127" s="841"/>
      <c r="BQ127" s="841"/>
      <c r="BR127" s="841"/>
      <c r="BS127" s="842"/>
      <c r="BT127" s="840" t="s">
        <v>496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497</v>
      </c>
      <c r="CQ127" s="781"/>
      <c r="CR127" s="781"/>
      <c r="CS127" s="781"/>
      <c r="CT127" s="781"/>
      <c r="CU127" s="781"/>
      <c r="CV127" s="781"/>
      <c r="CW127" s="781"/>
      <c r="CX127" s="781"/>
      <c r="CY127" s="781"/>
      <c r="CZ127" s="781"/>
      <c r="DA127" s="781"/>
      <c r="DB127" s="781"/>
      <c r="DC127" s="781"/>
      <c r="DD127" s="781"/>
      <c r="DE127" s="781"/>
      <c r="DF127" s="782"/>
      <c r="DG127" s="845" t="s">
        <v>445</v>
      </c>
      <c r="DH127" s="846"/>
      <c r="DI127" s="846"/>
      <c r="DJ127" s="846"/>
      <c r="DK127" s="846"/>
      <c r="DL127" s="846" t="s">
        <v>446</v>
      </c>
      <c r="DM127" s="846"/>
      <c r="DN127" s="846"/>
      <c r="DO127" s="846"/>
      <c r="DP127" s="846"/>
      <c r="DQ127" s="846" t="s">
        <v>445</v>
      </c>
      <c r="DR127" s="846"/>
      <c r="DS127" s="846"/>
      <c r="DT127" s="846"/>
      <c r="DU127" s="846"/>
      <c r="DV127" s="823" t="s">
        <v>446</v>
      </c>
      <c r="DW127" s="823"/>
      <c r="DX127" s="823"/>
      <c r="DY127" s="823"/>
      <c r="DZ127" s="824"/>
    </row>
    <row r="128" spans="1:130" s="226" customFormat="1" ht="26.25" customHeight="1" thickBot="1" x14ac:dyDescent="0.25">
      <c r="A128" s="825" t="s">
        <v>498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499</v>
      </c>
      <c r="X128" s="827"/>
      <c r="Y128" s="827"/>
      <c r="Z128" s="828"/>
      <c r="AA128" s="829">
        <v>2442698</v>
      </c>
      <c r="AB128" s="830"/>
      <c r="AC128" s="830"/>
      <c r="AD128" s="830"/>
      <c r="AE128" s="831"/>
      <c r="AF128" s="832">
        <v>2569559</v>
      </c>
      <c r="AG128" s="830"/>
      <c r="AH128" s="830"/>
      <c r="AI128" s="830"/>
      <c r="AJ128" s="831"/>
      <c r="AK128" s="832">
        <v>2932328</v>
      </c>
      <c r="AL128" s="830"/>
      <c r="AM128" s="830"/>
      <c r="AN128" s="830"/>
      <c r="AO128" s="831"/>
      <c r="AP128" s="833"/>
      <c r="AQ128" s="834"/>
      <c r="AR128" s="834"/>
      <c r="AS128" s="834"/>
      <c r="AT128" s="835"/>
      <c r="AU128" s="228"/>
      <c r="AV128" s="228"/>
      <c r="AW128" s="228"/>
      <c r="AX128" s="836" t="s">
        <v>500</v>
      </c>
      <c r="AY128" s="837"/>
      <c r="AZ128" s="837"/>
      <c r="BA128" s="837"/>
      <c r="BB128" s="837"/>
      <c r="BC128" s="837"/>
      <c r="BD128" s="837"/>
      <c r="BE128" s="838"/>
      <c r="BF128" s="815" t="s">
        <v>128</v>
      </c>
      <c r="BG128" s="816"/>
      <c r="BH128" s="816"/>
      <c r="BI128" s="816"/>
      <c r="BJ128" s="816"/>
      <c r="BK128" s="816"/>
      <c r="BL128" s="839"/>
      <c r="BM128" s="815">
        <v>11.27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501</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444</v>
      </c>
      <c r="DM128" s="820"/>
      <c r="DN128" s="820"/>
      <c r="DO128" s="820"/>
      <c r="DP128" s="820"/>
      <c r="DQ128" s="820" t="s">
        <v>444</v>
      </c>
      <c r="DR128" s="820"/>
      <c r="DS128" s="820"/>
      <c r="DT128" s="820"/>
      <c r="DU128" s="820"/>
      <c r="DV128" s="821" t="s">
        <v>444</v>
      </c>
      <c r="DW128" s="821"/>
      <c r="DX128" s="821"/>
      <c r="DY128" s="821"/>
      <c r="DZ128" s="822"/>
    </row>
    <row r="129" spans="1:131" s="226"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502</v>
      </c>
      <c r="X129" s="806"/>
      <c r="Y129" s="806"/>
      <c r="Z129" s="807"/>
      <c r="AA129" s="808">
        <v>50573126</v>
      </c>
      <c r="AB129" s="809"/>
      <c r="AC129" s="809"/>
      <c r="AD129" s="809"/>
      <c r="AE129" s="810"/>
      <c r="AF129" s="811">
        <v>52981726</v>
      </c>
      <c r="AG129" s="809"/>
      <c r="AH129" s="809"/>
      <c r="AI129" s="809"/>
      <c r="AJ129" s="810"/>
      <c r="AK129" s="811">
        <v>48787236</v>
      </c>
      <c r="AL129" s="809"/>
      <c r="AM129" s="809"/>
      <c r="AN129" s="809"/>
      <c r="AO129" s="810"/>
      <c r="AP129" s="812"/>
      <c r="AQ129" s="813"/>
      <c r="AR129" s="813"/>
      <c r="AS129" s="813"/>
      <c r="AT129" s="814"/>
      <c r="AU129" s="229"/>
      <c r="AV129" s="229"/>
      <c r="AW129" s="229"/>
      <c r="AX129" s="780" t="s">
        <v>503</v>
      </c>
      <c r="AY129" s="781"/>
      <c r="AZ129" s="781"/>
      <c r="BA129" s="781"/>
      <c r="BB129" s="781"/>
      <c r="BC129" s="781"/>
      <c r="BD129" s="781"/>
      <c r="BE129" s="782"/>
      <c r="BF129" s="799" t="s">
        <v>446</v>
      </c>
      <c r="BG129" s="800"/>
      <c r="BH129" s="800"/>
      <c r="BI129" s="800"/>
      <c r="BJ129" s="800"/>
      <c r="BK129" s="800"/>
      <c r="BL129" s="801"/>
      <c r="BM129" s="799">
        <v>16.27</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504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505</v>
      </c>
      <c r="X130" s="806"/>
      <c r="Y130" s="806"/>
      <c r="Z130" s="807"/>
      <c r="AA130" s="808">
        <v>3305884</v>
      </c>
      <c r="AB130" s="809"/>
      <c r="AC130" s="809"/>
      <c r="AD130" s="809"/>
      <c r="AE130" s="810"/>
      <c r="AF130" s="811">
        <v>3154934</v>
      </c>
      <c r="AG130" s="809"/>
      <c r="AH130" s="809"/>
      <c r="AI130" s="809"/>
      <c r="AJ130" s="810"/>
      <c r="AK130" s="811">
        <v>3112286</v>
      </c>
      <c r="AL130" s="809"/>
      <c r="AM130" s="809"/>
      <c r="AN130" s="809"/>
      <c r="AO130" s="810"/>
      <c r="AP130" s="812"/>
      <c r="AQ130" s="813"/>
      <c r="AR130" s="813"/>
      <c r="AS130" s="813"/>
      <c r="AT130" s="814"/>
      <c r="AU130" s="229"/>
      <c r="AV130" s="229"/>
      <c r="AW130" s="229"/>
      <c r="AX130" s="780" t="s">
        <v>506</v>
      </c>
      <c r="AY130" s="781"/>
      <c r="AZ130" s="781"/>
      <c r="BA130" s="781"/>
      <c r="BB130" s="781"/>
      <c r="BC130" s="781"/>
      <c r="BD130" s="781"/>
      <c r="BE130" s="782"/>
      <c r="BF130" s="783">
        <v>2.7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507</v>
      </c>
      <c r="X131" s="790"/>
      <c r="Y131" s="790"/>
      <c r="Z131" s="791"/>
      <c r="AA131" s="792">
        <v>47267242</v>
      </c>
      <c r="AB131" s="793"/>
      <c r="AC131" s="793"/>
      <c r="AD131" s="793"/>
      <c r="AE131" s="794"/>
      <c r="AF131" s="795">
        <v>49826792</v>
      </c>
      <c r="AG131" s="793"/>
      <c r="AH131" s="793"/>
      <c r="AI131" s="793"/>
      <c r="AJ131" s="794"/>
      <c r="AK131" s="795">
        <v>45674950</v>
      </c>
      <c r="AL131" s="793"/>
      <c r="AM131" s="793"/>
      <c r="AN131" s="793"/>
      <c r="AO131" s="794"/>
      <c r="AP131" s="796"/>
      <c r="AQ131" s="797"/>
      <c r="AR131" s="797"/>
      <c r="AS131" s="797"/>
      <c r="AT131" s="798"/>
      <c r="AU131" s="229"/>
      <c r="AV131" s="229"/>
      <c r="AW131" s="229"/>
      <c r="AX131" s="758" t="s">
        <v>508</v>
      </c>
      <c r="AY131" s="759"/>
      <c r="AZ131" s="759"/>
      <c r="BA131" s="759"/>
      <c r="BB131" s="759"/>
      <c r="BC131" s="759"/>
      <c r="BD131" s="759"/>
      <c r="BE131" s="760"/>
      <c r="BF131" s="761">
        <v>42</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509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510</v>
      </c>
      <c r="W132" s="771"/>
      <c r="X132" s="771"/>
      <c r="Y132" s="771"/>
      <c r="Z132" s="772"/>
      <c r="AA132" s="773">
        <v>3.0728300160000002</v>
      </c>
      <c r="AB132" s="774"/>
      <c r="AC132" s="774"/>
      <c r="AD132" s="774"/>
      <c r="AE132" s="775"/>
      <c r="AF132" s="776">
        <v>2.3907439190000002</v>
      </c>
      <c r="AG132" s="774"/>
      <c r="AH132" s="774"/>
      <c r="AI132" s="774"/>
      <c r="AJ132" s="775"/>
      <c r="AK132" s="776">
        <v>2.646965131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511</v>
      </c>
      <c r="W133" s="750"/>
      <c r="X133" s="750"/>
      <c r="Y133" s="750"/>
      <c r="Z133" s="751"/>
      <c r="AA133" s="752">
        <v>2.6</v>
      </c>
      <c r="AB133" s="753"/>
      <c r="AC133" s="753"/>
      <c r="AD133" s="753"/>
      <c r="AE133" s="754"/>
      <c r="AF133" s="752">
        <v>2.5</v>
      </c>
      <c r="AG133" s="753"/>
      <c r="AH133" s="753"/>
      <c r="AI133" s="753"/>
      <c r="AJ133" s="754"/>
      <c r="AK133" s="752">
        <v>2.7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Dl7h4iSFG41l4eRCawa7UkPIppMZha8Q6LSKenmYZueB1Tj8BK5Xag8Sjp2GbLokdspsVnyU/9tKepc0J3Kw==" saltValue="h53S7YxX8ob8v789FGqQ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IPXNrbmJxS9QWpQjsDl/IuXtwVUUuoAN9ms3I22y9w7cu2tVb1/R1Nax9QWOLBS9LVCGmiwBfWFCEFYaDCwt6Q==" saltValue="EalJR/6RjexOKy1F1zNn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lBa5Gcw7yyQMNKjF5QTx/627GFFO1FqRWhLQ3CGP0ta710Vo9HYRmm/eSuVr70ntR9g8ghG3bppgiW9q28bBw==" saltValue="8JTkvdhqOAcmeaR7E1l5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515</v>
      </c>
      <c r="AP7" s="268"/>
      <c r="AQ7" s="269" t="s">
        <v>516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517</v>
      </c>
      <c r="AQ8" s="275" t="s">
        <v>518</v>
      </c>
      <c r="AR8" s="276" t="s">
        <v>519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520</v>
      </c>
      <c r="AL9" s="1159"/>
      <c r="AM9" s="1159"/>
      <c r="AN9" s="1160"/>
      <c r="AO9" s="277">
        <v>15969001</v>
      </c>
      <c r="AP9" s="277">
        <v>71465</v>
      </c>
      <c r="AQ9" s="278">
        <v>63241</v>
      </c>
      <c r="AR9" s="279">
        <v>13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521</v>
      </c>
      <c r="AL10" s="1159"/>
      <c r="AM10" s="1159"/>
      <c r="AN10" s="1160"/>
      <c r="AO10" s="280">
        <v>1136</v>
      </c>
      <c r="AP10" s="280">
        <v>5</v>
      </c>
      <c r="AQ10" s="281">
        <v>2237</v>
      </c>
      <c r="AR10" s="282">
        <v>-99.8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522</v>
      </c>
      <c r="AL11" s="1159"/>
      <c r="AM11" s="1159"/>
      <c r="AN11" s="1160"/>
      <c r="AO11" s="280">
        <v>856317</v>
      </c>
      <c r="AP11" s="280">
        <v>3832</v>
      </c>
      <c r="AQ11" s="281">
        <v>1750</v>
      </c>
      <c r="AR11" s="282">
        <v>119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523</v>
      </c>
      <c r="AL12" s="1159"/>
      <c r="AM12" s="1159"/>
      <c r="AN12" s="1160"/>
      <c r="AO12" s="280" t="s">
        <v>524</v>
      </c>
      <c r="AP12" s="280" t="s">
        <v>524</v>
      </c>
      <c r="AQ12" s="281">
        <v>30</v>
      </c>
      <c r="AR12" s="282" t="s">
        <v>524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525</v>
      </c>
      <c r="AL13" s="1159"/>
      <c r="AM13" s="1159"/>
      <c r="AN13" s="1160"/>
      <c r="AO13" s="280">
        <v>389417</v>
      </c>
      <c r="AP13" s="280">
        <v>1743</v>
      </c>
      <c r="AQ13" s="281">
        <v>1645</v>
      </c>
      <c r="AR13" s="282">
        <v>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526</v>
      </c>
      <c r="AL14" s="1159"/>
      <c r="AM14" s="1159"/>
      <c r="AN14" s="1160"/>
      <c r="AO14" s="280">
        <v>265958</v>
      </c>
      <c r="AP14" s="280">
        <v>1190</v>
      </c>
      <c r="AQ14" s="281">
        <v>1253</v>
      </c>
      <c r="AR14" s="282">
        <v>-5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527</v>
      </c>
      <c r="AL15" s="1162"/>
      <c r="AM15" s="1162"/>
      <c r="AN15" s="1163"/>
      <c r="AO15" s="280">
        <v>-1395017</v>
      </c>
      <c r="AP15" s="280">
        <v>-6243</v>
      </c>
      <c r="AQ15" s="281">
        <v>-3723</v>
      </c>
      <c r="AR15" s="282">
        <v>67.7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16086812</v>
      </c>
      <c r="AP16" s="280">
        <v>71993</v>
      </c>
      <c r="AQ16" s="281">
        <v>66432</v>
      </c>
      <c r="AR16" s="282">
        <v>8.4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532</v>
      </c>
      <c r="AL21" s="1165"/>
      <c r="AM21" s="1165"/>
      <c r="AN21" s="1166"/>
      <c r="AO21" s="293">
        <v>6.39</v>
      </c>
      <c r="AP21" s="294">
        <v>6.41</v>
      </c>
      <c r="AQ21" s="295">
        <v>-0.02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533</v>
      </c>
      <c r="AL22" s="1165"/>
      <c r="AM22" s="1165"/>
      <c r="AN22" s="1166"/>
      <c r="AO22" s="298">
        <v>100</v>
      </c>
      <c r="AP22" s="299">
        <v>99.7</v>
      </c>
      <c r="AQ22" s="300">
        <v>0.3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7" t="s">
        <v>534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2" x14ac:dyDescent="0.2">
      <c r="A27" s="305"/>
      <c r="AO27" s="258"/>
      <c r="AP27" s="258"/>
      <c r="AQ27" s="258"/>
      <c r="AR27" s="258"/>
      <c r="AS27" s="258"/>
      <c r="AT27" s="258"/>
    </row>
    <row r="28" spans="1:46" ht="16.2" x14ac:dyDescent="0.2">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515</v>
      </c>
      <c r="AP30" s="268"/>
      <c r="AQ30" s="269" t="s">
        <v>516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517</v>
      </c>
      <c r="AQ31" s="275" t="s">
        <v>518</v>
      </c>
      <c r="AR31" s="276" t="s">
        <v>519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537</v>
      </c>
      <c r="AL32" s="1149"/>
      <c r="AM32" s="1149"/>
      <c r="AN32" s="1150"/>
      <c r="AO32" s="308">
        <v>6044090</v>
      </c>
      <c r="AP32" s="308">
        <v>27049</v>
      </c>
      <c r="AQ32" s="309">
        <v>30006</v>
      </c>
      <c r="AR32" s="310">
        <v>-9.9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538</v>
      </c>
      <c r="AL33" s="1149"/>
      <c r="AM33" s="1149"/>
      <c r="AN33" s="1150"/>
      <c r="AO33" s="308" t="s">
        <v>524</v>
      </c>
      <c r="AP33" s="308" t="s">
        <v>524</v>
      </c>
      <c r="AQ33" s="309" t="s">
        <v>524</v>
      </c>
      <c r="AR33" s="310" t="s">
        <v>524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539</v>
      </c>
      <c r="AL34" s="1149"/>
      <c r="AM34" s="1149"/>
      <c r="AN34" s="1150"/>
      <c r="AO34" s="308">
        <v>41667</v>
      </c>
      <c r="AP34" s="308">
        <v>186</v>
      </c>
      <c r="AQ34" s="309">
        <v>25</v>
      </c>
      <c r="AR34" s="310">
        <v>644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540</v>
      </c>
      <c r="AL35" s="1149"/>
      <c r="AM35" s="1149"/>
      <c r="AN35" s="1150"/>
      <c r="AO35" s="308">
        <v>1163045</v>
      </c>
      <c r="AP35" s="308">
        <v>5205</v>
      </c>
      <c r="AQ35" s="309">
        <v>7870</v>
      </c>
      <c r="AR35" s="310">
        <v>-33.9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541</v>
      </c>
      <c r="AL36" s="1149"/>
      <c r="AM36" s="1149"/>
      <c r="AN36" s="1150"/>
      <c r="AO36" s="308">
        <v>4812</v>
      </c>
      <c r="AP36" s="308">
        <v>22</v>
      </c>
      <c r="AQ36" s="309">
        <v>526</v>
      </c>
      <c r="AR36" s="310">
        <v>-95.8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542</v>
      </c>
      <c r="AL37" s="1149"/>
      <c r="AM37" s="1149"/>
      <c r="AN37" s="1150"/>
      <c r="AO37" s="308" t="s">
        <v>524</v>
      </c>
      <c r="AP37" s="308" t="s">
        <v>524</v>
      </c>
      <c r="AQ37" s="309">
        <v>821</v>
      </c>
      <c r="AR37" s="310" t="s">
        <v>524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543</v>
      </c>
      <c r="AL38" s="1152"/>
      <c r="AM38" s="1152"/>
      <c r="AN38" s="1153"/>
      <c r="AO38" s="311" t="s">
        <v>524</v>
      </c>
      <c r="AP38" s="311" t="s">
        <v>524</v>
      </c>
      <c r="AQ38" s="312">
        <v>0</v>
      </c>
      <c r="AR38" s="300" t="s">
        <v>524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544</v>
      </c>
      <c r="AL39" s="1152"/>
      <c r="AM39" s="1152"/>
      <c r="AN39" s="1153"/>
      <c r="AO39" s="308">
        <v>-2932328</v>
      </c>
      <c r="AP39" s="308">
        <v>-13123</v>
      </c>
      <c r="AQ39" s="309">
        <v>-7309</v>
      </c>
      <c r="AR39" s="310">
        <v>79.5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545</v>
      </c>
      <c r="AL40" s="1149"/>
      <c r="AM40" s="1149"/>
      <c r="AN40" s="1150"/>
      <c r="AO40" s="308">
        <v>-3112286</v>
      </c>
      <c r="AP40" s="308">
        <v>-13928</v>
      </c>
      <c r="AQ40" s="309">
        <v>-24731</v>
      </c>
      <c r="AR40" s="310">
        <v>-43.7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300</v>
      </c>
      <c r="AL41" s="1155"/>
      <c r="AM41" s="1155"/>
      <c r="AN41" s="1156"/>
      <c r="AO41" s="308">
        <v>1209000</v>
      </c>
      <c r="AP41" s="308">
        <v>5411</v>
      </c>
      <c r="AQ41" s="309">
        <v>7208</v>
      </c>
      <c r="AR41" s="310">
        <v>-24.9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515</v>
      </c>
      <c r="AN49" s="1143" t="s">
        <v>549</v>
      </c>
      <c r="AO49" s="1144"/>
      <c r="AP49" s="1144"/>
      <c r="AQ49" s="1144"/>
      <c r="AR49" s="114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550</v>
      </c>
      <c r="AO50" s="325" t="s">
        <v>551</v>
      </c>
      <c r="AP50" s="326" t="s">
        <v>552</v>
      </c>
      <c r="AQ50" s="327" t="s">
        <v>553</v>
      </c>
      <c r="AR50" s="328" t="s">
        <v>554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8395638</v>
      </c>
      <c r="AN51" s="330">
        <v>37206</v>
      </c>
      <c r="AO51" s="331">
        <v>13.4</v>
      </c>
      <c r="AP51" s="332">
        <v>45426</v>
      </c>
      <c r="AQ51" s="333">
        <v>6.7</v>
      </c>
      <c r="AR51" s="334">
        <v>6.7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5650442</v>
      </c>
      <c r="AN52" s="338">
        <v>25040</v>
      </c>
      <c r="AO52" s="339">
        <v>-1.9</v>
      </c>
      <c r="AP52" s="340">
        <v>24508</v>
      </c>
      <c r="AQ52" s="341">
        <v>0.6</v>
      </c>
      <c r="AR52" s="342">
        <v>-2.5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14282262</v>
      </c>
      <c r="AN53" s="330">
        <v>63452</v>
      </c>
      <c r="AO53" s="331">
        <v>70.5</v>
      </c>
      <c r="AP53" s="332">
        <v>45022</v>
      </c>
      <c r="AQ53" s="333">
        <v>-0.9</v>
      </c>
      <c r="AR53" s="334">
        <v>71.400000000000006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10750578</v>
      </c>
      <c r="AN54" s="338">
        <v>47761</v>
      </c>
      <c r="AO54" s="339">
        <v>90.7</v>
      </c>
      <c r="AP54" s="340">
        <v>25247</v>
      </c>
      <c r="AQ54" s="341">
        <v>3</v>
      </c>
      <c r="AR54" s="342">
        <v>87.7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12125727</v>
      </c>
      <c r="AN55" s="330">
        <v>54042</v>
      </c>
      <c r="AO55" s="331">
        <v>-14.8</v>
      </c>
      <c r="AP55" s="332">
        <v>46035</v>
      </c>
      <c r="AQ55" s="333">
        <v>2.2999999999999998</v>
      </c>
      <c r="AR55" s="334">
        <v>-17.100000000000001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9368154</v>
      </c>
      <c r="AN56" s="338">
        <v>41752</v>
      </c>
      <c r="AO56" s="339">
        <v>-12.6</v>
      </c>
      <c r="AP56" s="340">
        <v>25158</v>
      </c>
      <c r="AQ56" s="341">
        <v>-0.4</v>
      </c>
      <c r="AR56" s="342">
        <v>-12.2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13059676</v>
      </c>
      <c r="AN57" s="330">
        <v>58378</v>
      </c>
      <c r="AO57" s="331">
        <v>8</v>
      </c>
      <c r="AP57" s="332">
        <v>43261</v>
      </c>
      <c r="AQ57" s="333">
        <v>-6</v>
      </c>
      <c r="AR57" s="334">
        <v>14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10613254</v>
      </c>
      <c r="AN58" s="338">
        <v>47442</v>
      </c>
      <c r="AO58" s="339">
        <v>13.6</v>
      </c>
      <c r="AP58" s="340">
        <v>24721</v>
      </c>
      <c r="AQ58" s="341">
        <v>-1.7</v>
      </c>
      <c r="AR58" s="342">
        <v>15.3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10691845</v>
      </c>
      <c r="AN59" s="330">
        <v>47849</v>
      </c>
      <c r="AO59" s="331">
        <v>-18</v>
      </c>
      <c r="AP59" s="332">
        <v>40626</v>
      </c>
      <c r="AQ59" s="333">
        <v>-6.1</v>
      </c>
      <c r="AR59" s="334">
        <v>-11.9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9227041</v>
      </c>
      <c r="AN60" s="338">
        <v>41293</v>
      </c>
      <c r="AO60" s="339">
        <v>-13</v>
      </c>
      <c r="AP60" s="340">
        <v>24279</v>
      </c>
      <c r="AQ60" s="341">
        <v>-1.8</v>
      </c>
      <c r="AR60" s="342">
        <v>-11.2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11711030</v>
      </c>
      <c r="AN61" s="345">
        <v>52185</v>
      </c>
      <c r="AO61" s="346">
        <v>11.8</v>
      </c>
      <c r="AP61" s="347">
        <v>44074</v>
      </c>
      <c r="AQ61" s="348">
        <v>-0.8</v>
      </c>
      <c r="AR61" s="334">
        <v>12.6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9121894</v>
      </c>
      <c r="AN62" s="338">
        <v>40658</v>
      </c>
      <c r="AO62" s="339">
        <v>15.4</v>
      </c>
      <c r="AP62" s="340">
        <v>24783</v>
      </c>
      <c r="AQ62" s="341">
        <v>-0.1</v>
      </c>
      <c r="AR62" s="342">
        <v>15.5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rpLrym3IDppysoq/taAyYOfp6uyozFzxwxNb8eMhlhe9uVSM86a1z7UX9bJfs/BU53g/odHaovjvLaU5NzjvdQ==" saltValue="lF3LuMefgXGo/1qZdL8/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563</v>
      </c>
    </row>
    <row r="120" spans="125:125" ht="13.5" hidden="1" customHeight="1" x14ac:dyDescent="0.2"/>
    <row r="121" spans="125:125" ht="13.5" hidden="1" customHeight="1" x14ac:dyDescent="0.2">
      <c r="DU121" s="255"/>
    </row>
  </sheetData>
  <sheetProtection algorithmName="SHA-512" hashValue="n+MPS/8/p6tYIKDZMQRmrD/tY+Dw3KbF0iay/L0lCr10xEz376CfKrW3lwOd+vMEIaBcqiR9weurKNee/SU48Q==" saltValue="4tc6UxzRzQOP3e04Hp+Y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564</v>
      </c>
    </row>
  </sheetData>
  <sheetProtection algorithmName="SHA-512" hashValue="3YP9LYyicWOJzdmYo+0XaYWAWN+GZxtabwUvdCULOAriuyVOoovLksDvsw9qSBqPLZ4dsZdeeHAfFHlHrHBUkA==" saltValue="ONwoPgW7rJibaUXLub4H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67" t="s">
        <v>3</v>
      </c>
      <c r="D47" s="1167"/>
      <c r="E47" s="1168"/>
      <c r="F47" s="11">
        <v>22.84</v>
      </c>
      <c r="G47" s="12">
        <v>24.8</v>
      </c>
      <c r="H47" s="12">
        <v>27.1</v>
      </c>
      <c r="I47" s="12">
        <v>28.87</v>
      </c>
      <c r="J47" s="13">
        <v>31.41</v>
      </c>
    </row>
    <row r="48" spans="2:10" ht="57.75" customHeight="1" x14ac:dyDescent="0.2">
      <c r="B48" s="14"/>
      <c r="C48" s="1169" t="s">
        <v>4</v>
      </c>
      <c r="D48" s="1169"/>
      <c r="E48" s="1170"/>
      <c r="F48" s="15">
        <v>8.44</v>
      </c>
      <c r="G48" s="16">
        <v>5.78</v>
      </c>
      <c r="H48" s="16">
        <v>7.37</v>
      </c>
      <c r="I48" s="16">
        <v>9.06</v>
      </c>
      <c r="J48" s="17">
        <v>11.41</v>
      </c>
    </row>
    <row r="49" spans="2:10" ht="57.75" customHeight="1" thickBot="1" x14ac:dyDescent="0.25">
      <c r="B49" s="18"/>
      <c r="C49" s="1171" t="s">
        <v>5</v>
      </c>
      <c r="D49" s="1171"/>
      <c r="E49" s="1172"/>
      <c r="F49" s="19">
        <v>10.19</v>
      </c>
      <c r="G49" s="20">
        <v>4.29</v>
      </c>
      <c r="H49" s="20">
        <v>1.91</v>
      </c>
      <c r="I49" s="20">
        <v>5.03</v>
      </c>
      <c r="J49" s="21">
        <v>1.62</v>
      </c>
    </row>
    <row r="50" spans="2:10" ht="13.2" x14ac:dyDescent="0.2"/>
  </sheetData>
  <sheetProtection algorithmName="SHA-512" hashValue="Ef2sEmOST/BmMOGVQd296bheZVFEthxjLePGu6yHE0fXNY2gSocifLNMKtGcLgV+I07l987tO0GP8yeqrqP68Q==" saltValue="FDiicoCCbLoSjVCr5Jq6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79" t="s">
        <v>570</v>
      </c>
      <c r="D34" s="1179"/>
      <c r="E34" s="1180"/>
      <c r="F34" s="32">
        <v>8.43</v>
      </c>
      <c r="G34" s="33">
        <v>5.78</v>
      </c>
      <c r="H34" s="33">
        <v>7.37</v>
      </c>
      <c r="I34" s="33">
        <v>9.06</v>
      </c>
      <c r="J34" s="34">
        <v>11.4</v>
      </c>
      <c r="K34" s="22"/>
      <c r="L34" s="22"/>
      <c r="M34" s="22"/>
      <c r="N34" s="22"/>
      <c r="O34" s="22"/>
      <c r="P34" s="22"/>
    </row>
    <row r="35" spans="1:16" ht="39" customHeight="1" x14ac:dyDescent="0.2">
      <c r="A35" s="22"/>
      <c r="B35" s="35"/>
      <c r="C35" s="1173" t="s">
        <v>571</v>
      </c>
      <c r="D35" s="1174"/>
      <c r="E35" s="1175"/>
      <c r="F35" s="36">
        <v>0.77</v>
      </c>
      <c r="G35" s="37" t="s">
        <v>572</v>
      </c>
      <c r="H35" s="37">
        <v>2.09</v>
      </c>
      <c r="I35" s="37">
        <v>5.05</v>
      </c>
      <c r="J35" s="38">
        <v>10.3</v>
      </c>
      <c r="K35" s="22"/>
      <c r="L35" s="22"/>
      <c r="M35" s="22"/>
      <c r="N35" s="22"/>
      <c r="O35" s="22"/>
      <c r="P35" s="22"/>
    </row>
    <row r="36" spans="1:16" ht="39" customHeight="1" x14ac:dyDescent="0.2">
      <c r="A36" s="22"/>
      <c r="B36" s="35"/>
      <c r="C36" s="1173" t="s">
        <v>573</v>
      </c>
      <c r="D36" s="1174"/>
      <c r="E36" s="1175"/>
      <c r="F36" s="36" t="s">
        <v>524</v>
      </c>
      <c r="G36" s="37" t="s">
        <v>524</v>
      </c>
      <c r="H36" s="37" t="s">
        <v>524</v>
      </c>
      <c r="I36" s="37">
        <v>1.65</v>
      </c>
      <c r="J36" s="38">
        <v>2.21</v>
      </c>
      <c r="K36" s="22"/>
      <c r="L36" s="22"/>
      <c r="M36" s="22"/>
      <c r="N36" s="22"/>
      <c r="O36" s="22"/>
      <c r="P36" s="22"/>
    </row>
    <row r="37" spans="1:16" ht="39" customHeight="1" x14ac:dyDescent="0.2">
      <c r="A37" s="22"/>
      <c r="B37" s="35"/>
      <c r="C37" s="1173" t="s">
        <v>574</v>
      </c>
      <c r="D37" s="1174"/>
      <c r="E37" s="1175"/>
      <c r="F37" s="36">
        <v>1.18</v>
      </c>
      <c r="G37" s="37">
        <v>0.44</v>
      </c>
      <c r="H37" s="37">
        <v>0.3</v>
      </c>
      <c r="I37" s="37">
        <v>0.31</v>
      </c>
      <c r="J37" s="38">
        <v>0.32</v>
      </c>
      <c r="K37" s="22"/>
      <c r="L37" s="22"/>
      <c r="M37" s="22"/>
      <c r="N37" s="22"/>
      <c r="O37" s="22"/>
      <c r="P37" s="22"/>
    </row>
    <row r="38" spans="1:16" ht="39" customHeight="1" x14ac:dyDescent="0.2">
      <c r="A38" s="22"/>
      <c r="B38" s="35"/>
      <c r="C38" s="1173" t="s">
        <v>575</v>
      </c>
      <c r="D38" s="1174"/>
      <c r="E38" s="1175"/>
      <c r="F38" s="36">
        <v>1.75</v>
      </c>
      <c r="G38" s="37">
        <v>1.1100000000000001</v>
      </c>
      <c r="H38" s="37">
        <v>0.95</v>
      </c>
      <c r="I38" s="37">
        <v>0.42</v>
      </c>
      <c r="J38" s="38">
        <v>0.18</v>
      </c>
      <c r="K38" s="22"/>
      <c r="L38" s="22"/>
      <c r="M38" s="22"/>
      <c r="N38" s="22"/>
      <c r="O38" s="22"/>
      <c r="P38" s="22"/>
    </row>
    <row r="39" spans="1:16" ht="39" customHeight="1" x14ac:dyDescent="0.2">
      <c r="A39" s="22"/>
      <c r="B39" s="35"/>
      <c r="C39" s="1173" t="s">
        <v>576</v>
      </c>
      <c r="D39" s="1174"/>
      <c r="E39" s="1175"/>
      <c r="F39" s="36">
        <v>0.04</v>
      </c>
      <c r="G39" s="37">
        <v>7.0000000000000007E-2</v>
      </c>
      <c r="H39" s="37">
        <v>7.0000000000000007E-2</v>
      </c>
      <c r="I39" s="37">
        <v>7.0000000000000007E-2</v>
      </c>
      <c r="J39" s="38">
        <v>7.0000000000000007E-2</v>
      </c>
      <c r="K39" s="22"/>
      <c r="L39" s="22"/>
      <c r="M39" s="22"/>
      <c r="N39" s="22"/>
      <c r="O39" s="22"/>
      <c r="P39" s="22"/>
    </row>
    <row r="40" spans="1:16" ht="39" customHeight="1" x14ac:dyDescent="0.2">
      <c r="A40" s="22"/>
      <c r="B40" s="35"/>
      <c r="C40" s="1173" t="s">
        <v>577</v>
      </c>
      <c r="D40" s="1174"/>
      <c r="E40" s="1175"/>
      <c r="F40" s="36">
        <v>0</v>
      </c>
      <c r="G40" s="37">
        <v>0</v>
      </c>
      <c r="H40" s="37">
        <v>0</v>
      </c>
      <c r="I40" s="37">
        <v>0</v>
      </c>
      <c r="J40" s="38">
        <v>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578</v>
      </c>
      <c r="D42" s="1174"/>
      <c r="E42" s="1175"/>
      <c r="F42" s="36" t="s">
        <v>524</v>
      </c>
      <c r="G42" s="37" t="s">
        <v>524</v>
      </c>
      <c r="H42" s="37" t="s">
        <v>524</v>
      </c>
      <c r="I42" s="37" t="s">
        <v>524</v>
      </c>
      <c r="J42" s="38" t="s">
        <v>524</v>
      </c>
      <c r="K42" s="22"/>
      <c r="L42" s="22"/>
      <c r="M42" s="22"/>
      <c r="N42" s="22"/>
      <c r="O42" s="22"/>
      <c r="P42" s="22"/>
    </row>
    <row r="43" spans="1:16" ht="39" customHeight="1" thickBot="1" x14ac:dyDescent="0.25">
      <c r="A43" s="22"/>
      <c r="B43" s="40"/>
      <c r="C43" s="1176" t="s">
        <v>579</v>
      </c>
      <c r="D43" s="1177"/>
      <c r="E43" s="1178"/>
      <c r="F43" s="41">
        <v>0.24</v>
      </c>
      <c r="G43" s="42">
        <v>0.71</v>
      </c>
      <c r="H43" s="42">
        <v>0.87</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4OWn2U7q8mwL8bQ1ybyHP1X256dTYy5I+IvTb9Q8TEFdQUrREHumQvnkY3wSW7Wo7HrGmkMWCDiBxWEX3IL5g==" saltValue="LyIEl7DiF1+/eMCzjPVW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6059</v>
      </c>
      <c r="L45" s="60">
        <v>5887</v>
      </c>
      <c r="M45" s="60">
        <v>6001</v>
      </c>
      <c r="N45" s="60">
        <v>5753</v>
      </c>
      <c r="O45" s="61">
        <v>6044</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524</v>
      </c>
      <c r="L46" s="64" t="s">
        <v>524</v>
      </c>
      <c r="M46" s="64" t="s">
        <v>524</v>
      </c>
      <c r="N46" s="64" t="s">
        <v>524</v>
      </c>
      <c r="O46" s="65" t="s">
        <v>524</v>
      </c>
      <c r="P46" s="48"/>
      <c r="Q46" s="48"/>
      <c r="R46" s="48"/>
      <c r="S46" s="48"/>
      <c r="T46" s="48"/>
      <c r="U46" s="48"/>
    </row>
    <row r="47" spans="1:21" ht="30.75" customHeight="1" x14ac:dyDescent="0.2">
      <c r="A47" s="48"/>
      <c r="B47" s="1201"/>
      <c r="C47" s="1202"/>
      <c r="D47" s="62"/>
      <c r="E47" s="1183" t="s">
        <v>14</v>
      </c>
      <c r="F47" s="1183"/>
      <c r="G47" s="1183"/>
      <c r="H47" s="1183"/>
      <c r="I47" s="1183"/>
      <c r="J47" s="1184"/>
      <c r="K47" s="63">
        <v>42</v>
      </c>
      <c r="L47" s="64">
        <v>42</v>
      </c>
      <c r="M47" s="64">
        <v>42</v>
      </c>
      <c r="N47" s="64">
        <v>42</v>
      </c>
      <c r="O47" s="65">
        <v>42</v>
      </c>
      <c r="P47" s="48"/>
      <c r="Q47" s="48"/>
      <c r="R47" s="48"/>
      <c r="S47" s="48"/>
      <c r="T47" s="48"/>
      <c r="U47" s="48"/>
    </row>
    <row r="48" spans="1:21" ht="30.75" customHeight="1" x14ac:dyDescent="0.2">
      <c r="A48" s="48"/>
      <c r="B48" s="1201"/>
      <c r="C48" s="1202"/>
      <c r="D48" s="62"/>
      <c r="E48" s="1183" t="s">
        <v>15</v>
      </c>
      <c r="F48" s="1183"/>
      <c r="G48" s="1183"/>
      <c r="H48" s="1183"/>
      <c r="I48" s="1183"/>
      <c r="J48" s="1184"/>
      <c r="K48" s="63">
        <v>1210</v>
      </c>
      <c r="L48" s="64">
        <v>1153</v>
      </c>
      <c r="M48" s="64">
        <v>1158</v>
      </c>
      <c r="N48" s="64">
        <v>1122</v>
      </c>
      <c r="O48" s="65">
        <v>1163</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524</v>
      </c>
      <c r="L49" s="64" t="s">
        <v>524</v>
      </c>
      <c r="M49" s="64" t="s">
        <v>524</v>
      </c>
      <c r="N49" s="64" t="s">
        <v>524</v>
      </c>
      <c r="O49" s="65">
        <v>5</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524</v>
      </c>
      <c r="L50" s="64" t="s">
        <v>524</v>
      </c>
      <c r="M50" s="64" t="s">
        <v>524</v>
      </c>
      <c r="N50" s="64" t="s">
        <v>524</v>
      </c>
      <c r="O50" s="65" t="s">
        <v>524</v>
      </c>
      <c r="P50" s="48"/>
      <c r="Q50" s="48"/>
      <c r="R50" s="48"/>
      <c r="S50" s="48"/>
      <c r="T50" s="48"/>
      <c r="U50" s="48"/>
    </row>
    <row r="51" spans="1:21" ht="30.75" customHeight="1" x14ac:dyDescent="0.2">
      <c r="A51" s="48"/>
      <c r="B51" s="1203"/>
      <c r="C51" s="1204"/>
      <c r="D51" s="66"/>
      <c r="E51" s="1183" t="s">
        <v>18</v>
      </c>
      <c r="F51" s="1183"/>
      <c r="G51" s="1183"/>
      <c r="H51" s="1183"/>
      <c r="I51" s="1183"/>
      <c r="J51" s="1184"/>
      <c r="K51" s="63">
        <v>1</v>
      </c>
      <c r="L51" s="64" t="s">
        <v>524</v>
      </c>
      <c r="M51" s="64" t="s">
        <v>524</v>
      </c>
      <c r="N51" s="64" t="s">
        <v>524</v>
      </c>
      <c r="O51" s="65" t="s">
        <v>524</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6226</v>
      </c>
      <c r="L52" s="64">
        <v>5998</v>
      </c>
      <c r="M52" s="64">
        <v>5749</v>
      </c>
      <c r="N52" s="64">
        <v>5725</v>
      </c>
      <c r="O52" s="65">
        <v>6044</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1086</v>
      </c>
      <c r="L53" s="69">
        <v>1084</v>
      </c>
      <c r="M53" s="69">
        <v>1452</v>
      </c>
      <c r="N53" s="69">
        <v>1192</v>
      </c>
      <c r="O53" s="70">
        <v>1210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v>533</v>
      </c>
      <c r="L58" s="87">
        <v>575</v>
      </c>
      <c r="M58" s="87">
        <v>617</v>
      </c>
      <c r="N58" s="87">
        <v>658</v>
      </c>
      <c r="O58" s="88">
        <v>700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Q8NuBz+UuKUtODblMwgHr58jfsfkpikHSneJlMk71Kn6CFMUBxXWl0TZuwIVpMZpCLeeLQyU6R2/aSOD9dfg==" saltValue="AjmySMa0C6q+HtvlMTIa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19" t="s">
        <v>30</v>
      </c>
      <c r="C41" s="1220"/>
      <c r="D41" s="102"/>
      <c r="E41" s="1221" t="s">
        <v>31</v>
      </c>
      <c r="F41" s="1221"/>
      <c r="G41" s="1221"/>
      <c r="H41" s="1222"/>
      <c r="I41" s="351">
        <v>48233</v>
      </c>
      <c r="J41" s="352">
        <v>52724</v>
      </c>
      <c r="K41" s="352">
        <v>55067</v>
      </c>
      <c r="L41" s="352">
        <v>58568</v>
      </c>
      <c r="M41" s="353">
        <v>60349</v>
      </c>
    </row>
    <row r="42" spans="2:13" ht="27.75" customHeight="1" x14ac:dyDescent="0.2">
      <c r="B42" s="1209"/>
      <c r="C42" s="1210"/>
      <c r="D42" s="103"/>
      <c r="E42" s="1213" t="s">
        <v>32</v>
      </c>
      <c r="F42" s="1213"/>
      <c r="G42" s="1213"/>
      <c r="H42" s="1214"/>
      <c r="I42" s="354" t="s">
        <v>524</v>
      </c>
      <c r="J42" s="355" t="s">
        <v>524</v>
      </c>
      <c r="K42" s="355" t="s">
        <v>524</v>
      </c>
      <c r="L42" s="355" t="s">
        <v>524</v>
      </c>
      <c r="M42" s="356" t="s">
        <v>524</v>
      </c>
    </row>
    <row r="43" spans="2:13" ht="27.75" customHeight="1" x14ac:dyDescent="0.2">
      <c r="B43" s="1209"/>
      <c r="C43" s="1210"/>
      <c r="D43" s="103"/>
      <c r="E43" s="1213" t="s">
        <v>33</v>
      </c>
      <c r="F43" s="1213"/>
      <c r="G43" s="1213"/>
      <c r="H43" s="1214"/>
      <c r="I43" s="354">
        <v>15376</v>
      </c>
      <c r="J43" s="355">
        <v>13704</v>
      </c>
      <c r="K43" s="355">
        <v>12633</v>
      </c>
      <c r="L43" s="355">
        <v>12900</v>
      </c>
      <c r="M43" s="356">
        <v>13817</v>
      </c>
    </row>
    <row r="44" spans="2:13" ht="27.75" customHeight="1" x14ac:dyDescent="0.2">
      <c r="B44" s="1209"/>
      <c r="C44" s="1210"/>
      <c r="D44" s="103"/>
      <c r="E44" s="1213" t="s">
        <v>34</v>
      </c>
      <c r="F44" s="1213"/>
      <c r="G44" s="1213"/>
      <c r="H44" s="1214"/>
      <c r="I44" s="354" t="s">
        <v>524</v>
      </c>
      <c r="J44" s="355" t="s">
        <v>524</v>
      </c>
      <c r="K44" s="355" t="s">
        <v>524</v>
      </c>
      <c r="L44" s="355">
        <v>1265</v>
      </c>
      <c r="M44" s="356">
        <v>1373</v>
      </c>
    </row>
    <row r="45" spans="2:13" ht="27.75" customHeight="1" x14ac:dyDescent="0.2">
      <c r="B45" s="1209"/>
      <c r="C45" s="1210"/>
      <c r="D45" s="103"/>
      <c r="E45" s="1213" t="s">
        <v>35</v>
      </c>
      <c r="F45" s="1213"/>
      <c r="G45" s="1213"/>
      <c r="H45" s="1214"/>
      <c r="I45" s="354">
        <v>12468</v>
      </c>
      <c r="J45" s="355">
        <v>12126</v>
      </c>
      <c r="K45" s="355">
        <v>11498</v>
      </c>
      <c r="L45" s="355">
        <v>11125</v>
      </c>
      <c r="M45" s="356">
        <v>10660</v>
      </c>
    </row>
    <row r="46" spans="2:13" ht="27.75" customHeight="1" x14ac:dyDescent="0.2">
      <c r="B46" s="1209"/>
      <c r="C46" s="1210"/>
      <c r="D46" s="104"/>
      <c r="E46" s="1213" t="s">
        <v>36</v>
      </c>
      <c r="F46" s="1213"/>
      <c r="G46" s="1213"/>
      <c r="H46" s="1214"/>
      <c r="I46" s="354" t="s">
        <v>524</v>
      </c>
      <c r="J46" s="355" t="s">
        <v>524</v>
      </c>
      <c r="K46" s="355" t="s">
        <v>524</v>
      </c>
      <c r="L46" s="355" t="s">
        <v>524</v>
      </c>
      <c r="M46" s="356" t="s">
        <v>524</v>
      </c>
    </row>
    <row r="47" spans="2:13" ht="27.75" customHeight="1" x14ac:dyDescent="0.2">
      <c r="B47" s="1209"/>
      <c r="C47" s="1210"/>
      <c r="D47" s="105"/>
      <c r="E47" s="1223" t="s">
        <v>37</v>
      </c>
      <c r="F47" s="1224"/>
      <c r="G47" s="1224"/>
      <c r="H47" s="1225"/>
      <c r="I47" s="354" t="s">
        <v>524</v>
      </c>
      <c r="J47" s="355" t="s">
        <v>524</v>
      </c>
      <c r="K47" s="355" t="s">
        <v>524</v>
      </c>
      <c r="L47" s="355" t="s">
        <v>524</v>
      </c>
      <c r="M47" s="356" t="s">
        <v>524</v>
      </c>
    </row>
    <row r="48" spans="2:13" ht="27.75" customHeight="1" x14ac:dyDescent="0.2">
      <c r="B48" s="1209"/>
      <c r="C48" s="1210"/>
      <c r="D48" s="103"/>
      <c r="E48" s="1213" t="s">
        <v>38</v>
      </c>
      <c r="F48" s="1213"/>
      <c r="G48" s="1213"/>
      <c r="H48" s="1214"/>
      <c r="I48" s="354" t="s">
        <v>524</v>
      </c>
      <c r="J48" s="355" t="s">
        <v>524</v>
      </c>
      <c r="K48" s="355" t="s">
        <v>524</v>
      </c>
      <c r="L48" s="355" t="s">
        <v>524</v>
      </c>
      <c r="M48" s="356" t="s">
        <v>524</v>
      </c>
    </row>
    <row r="49" spans="2:13" ht="27.75" customHeight="1" x14ac:dyDescent="0.2">
      <c r="B49" s="1211"/>
      <c r="C49" s="1212"/>
      <c r="D49" s="103"/>
      <c r="E49" s="1213" t="s">
        <v>39</v>
      </c>
      <c r="F49" s="1213"/>
      <c r="G49" s="1213"/>
      <c r="H49" s="1214"/>
      <c r="I49" s="354" t="s">
        <v>524</v>
      </c>
      <c r="J49" s="355" t="s">
        <v>524</v>
      </c>
      <c r="K49" s="355" t="s">
        <v>524</v>
      </c>
      <c r="L49" s="355" t="s">
        <v>524</v>
      </c>
      <c r="M49" s="356" t="s">
        <v>524</v>
      </c>
    </row>
    <row r="50" spans="2:13" ht="27.75" customHeight="1" x14ac:dyDescent="0.2">
      <c r="B50" s="1207" t="s">
        <v>40</v>
      </c>
      <c r="C50" s="1208"/>
      <c r="D50" s="106"/>
      <c r="E50" s="1213" t="s">
        <v>41</v>
      </c>
      <c r="F50" s="1213"/>
      <c r="G50" s="1213"/>
      <c r="H50" s="1214"/>
      <c r="I50" s="354">
        <v>15760</v>
      </c>
      <c r="J50" s="355">
        <v>21461</v>
      </c>
      <c r="K50" s="355">
        <v>22598</v>
      </c>
      <c r="L50" s="355">
        <v>26472</v>
      </c>
      <c r="M50" s="356">
        <v>28714</v>
      </c>
    </row>
    <row r="51" spans="2:13" ht="27.75" customHeight="1" x14ac:dyDescent="0.2">
      <c r="B51" s="1209"/>
      <c r="C51" s="1210"/>
      <c r="D51" s="103"/>
      <c r="E51" s="1213" t="s">
        <v>42</v>
      </c>
      <c r="F51" s="1213"/>
      <c r="G51" s="1213"/>
      <c r="H51" s="1214"/>
      <c r="I51" s="354">
        <v>7820</v>
      </c>
      <c r="J51" s="355">
        <v>9017</v>
      </c>
      <c r="K51" s="355">
        <v>10310</v>
      </c>
      <c r="L51" s="355">
        <v>12261</v>
      </c>
      <c r="M51" s="356">
        <v>14954</v>
      </c>
    </row>
    <row r="52" spans="2:13" ht="27.75" customHeight="1" x14ac:dyDescent="0.2">
      <c r="B52" s="1211"/>
      <c r="C52" s="1212"/>
      <c r="D52" s="103"/>
      <c r="E52" s="1213" t="s">
        <v>43</v>
      </c>
      <c r="F52" s="1213"/>
      <c r="G52" s="1213"/>
      <c r="H52" s="1214"/>
      <c r="I52" s="354">
        <v>32287</v>
      </c>
      <c r="J52" s="355">
        <v>30099</v>
      </c>
      <c r="K52" s="355">
        <v>27888</v>
      </c>
      <c r="L52" s="355">
        <v>25318</v>
      </c>
      <c r="M52" s="356">
        <v>23348</v>
      </c>
    </row>
    <row r="53" spans="2:13" ht="27.75" customHeight="1" thickBot="1" x14ac:dyDescent="0.25">
      <c r="B53" s="1215" t="s">
        <v>44</v>
      </c>
      <c r="C53" s="1216"/>
      <c r="D53" s="107"/>
      <c r="E53" s="1217" t="s">
        <v>45</v>
      </c>
      <c r="F53" s="1217"/>
      <c r="G53" s="1217"/>
      <c r="H53" s="1218"/>
      <c r="I53" s="357">
        <v>20210</v>
      </c>
      <c r="J53" s="358">
        <v>17977</v>
      </c>
      <c r="K53" s="358">
        <v>18403</v>
      </c>
      <c r="L53" s="358">
        <v>19808</v>
      </c>
      <c r="M53" s="359">
        <v>19184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6nH5YxeLnK2N4YuWfeUBOzyBuPEZ0n7Okkxf26mzYJDidM7ScpMBTFyVBkMo8TevuT6WMYbDY/GpCVC0iKZhEw==" saltValue="lZmq4fkTDi3HpY+pvuGQ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34" t="s">
        <v>48</v>
      </c>
      <c r="D55" s="1234"/>
      <c r="E55" s="1235"/>
      <c r="F55" s="119">
        <v>13706</v>
      </c>
      <c r="G55" s="119">
        <v>15297</v>
      </c>
      <c r="H55" s="120">
        <v>15322</v>
      </c>
    </row>
    <row r="56" spans="2:8" ht="52.5" customHeight="1" x14ac:dyDescent="0.2">
      <c r="B56" s="121"/>
      <c r="C56" s="1236" t="s">
        <v>49</v>
      </c>
      <c r="D56" s="1236"/>
      <c r="E56" s="1237"/>
      <c r="F56" s="122" t="s">
        <v>524</v>
      </c>
      <c r="G56" s="122" t="s">
        <v>524</v>
      </c>
      <c r="H56" s="123" t="s">
        <v>524</v>
      </c>
    </row>
    <row r="57" spans="2:8" ht="53.25" customHeight="1" x14ac:dyDescent="0.2">
      <c r="B57" s="121"/>
      <c r="C57" s="1238" t="s">
        <v>50</v>
      </c>
      <c r="D57" s="1238"/>
      <c r="E57" s="1239"/>
      <c r="F57" s="124">
        <v>5874</v>
      </c>
      <c r="G57" s="124">
        <v>7754</v>
      </c>
      <c r="H57" s="125">
        <v>9770</v>
      </c>
    </row>
    <row r="58" spans="2:8" ht="45.75" customHeight="1" x14ac:dyDescent="0.2">
      <c r="B58" s="126"/>
      <c r="C58" s="1226" t="s">
        <v>586</v>
      </c>
      <c r="D58" s="1227"/>
      <c r="E58" s="1228"/>
      <c r="F58" s="127">
        <v>4286</v>
      </c>
      <c r="G58" s="127">
        <v>5032</v>
      </c>
      <c r="H58" s="128">
        <v>6036</v>
      </c>
    </row>
    <row r="59" spans="2:8" ht="45.75" customHeight="1" x14ac:dyDescent="0.2">
      <c r="B59" s="126"/>
      <c r="C59" s="1226" t="s">
        <v>587</v>
      </c>
      <c r="D59" s="1227"/>
      <c r="E59" s="1228"/>
      <c r="F59" s="127">
        <v>916</v>
      </c>
      <c r="G59" s="127">
        <v>2017</v>
      </c>
      <c r="H59" s="128">
        <v>3017</v>
      </c>
    </row>
    <row r="60" spans="2:8" ht="45.75" customHeight="1" x14ac:dyDescent="0.2">
      <c r="B60" s="126"/>
      <c r="C60" s="1226" t="s">
        <v>588</v>
      </c>
      <c r="D60" s="1227"/>
      <c r="E60" s="1228"/>
      <c r="F60" s="127">
        <v>204</v>
      </c>
      <c r="G60" s="127">
        <v>204</v>
      </c>
      <c r="H60" s="128">
        <v>204</v>
      </c>
    </row>
    <row r="61" spans="2:8" ht="45.75" customHeight="1" x14ac:dyDescent="0.2">
      <c r="B61" s="126"/>
      <c r="C61" s="1226" t="s">
        <v>589</v>
      </c>
      <c r="D61" s="1227"/>
      <c r="E61" s="1228"/>
      <c r="F61" s="127">
        <v>177</v>
      </c>
      <c r="G61" s="127">
        <v>177</v>
      </c>
      <c r="H61" s="128">
        <v>177</v>
      </c>
    </row>
    <row r="62" spans="2:8" ht="45.75" customHeight="1" thickBot="1" x14ac:dyDescent="0.25">
      <c r="B62" s="129"/>
      <c r="C62" s="1229" t="s">
        <v>590</v>
      </c>
      <c r="D62" s="1230"/>
      <c r="E62" s="1231"/>
      <c r="F62" s="130">
        <v>92</v>
      </c>
      <c r="G62" s="130">
        <v>122</v>
      </c>
      <c r="H62" s="131">
        <v>132</v>
      </c>
    </row>
    <row r="63" spans="2:8" ht="52.5" customHeight="1" thickBot="1" x14ac:dyDescent="0.25">
      <c r="B63" s="132"/>
      <c r="C63" s="1232" t="s">
        <v>51</v>
      </c>
      <c r="D63" s="1232"/>
      <c r="E63" s="1233"/>
      <c r="F63" s="133">
        <v>19580</v>
      </c>
      <c r="G63" s="133">
        <v>23051</v>
      </c>
      <c r="H63" s="134">
        <v>25092</v>
      </c>
    </row>
    <row r="64" spans="2:8" ht="13.2" x14ac:dyDescent="0.2"/>
  </sheetData>
  <sheetProtection algorithmName="SHA-512" hashValue="gFEMXrt4rsTmiY0nJH+zOetuOxDZKbWmlLuMtW97aT9YvztJ08oydZGZwqLGyam3R6yPzIeEjnp8i1Fe1FB6+Q==" saltValue="ZbmWW+sgmaDHRAGTOPQ8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562</v>
      </c>
      <c r="G2" s="148"/>
      <c r="H2" s="149"/>
    </row>
    <row r="3" spans="1:8" x14ac:dyDescent="0.2">
      <c r="A3" s="145" t="s">
        <v>555</v>
      </c>
      <c r="B3" s="150"/>
      <c r="C3" s="151"/>
      <c r="D3" s="152">
        <v>37206</v>
      </c>
      <c r="E3" s="153"/>
      <c r="F3" s="154">
        <v>45426</v>
      </c>
      <c r="G3" s="155"/>
      <c r="H3" s="156"/>
    </row>
    <row r="4" spans="1:8" x14ac:dyDescent="0.2">
      <c r="A4" s="157"/>
      <c r="B4" s="158"/>
      <c r="C4" s="159"/>
      <c r="D4" s="160">
        <v>25040</v>
      </c>
      <c r="E4" s="161"/>
      <c r="F4" s="162">
        <v>24508</v>
      </c>
      <c r="G4" s="163"/>
      <c r="H4" s="164"/>
    </row>
    <row r="5" spans="1:8" x14ac:dyDescent="0.2">
      <c r="A5" s="145" t="s">
        <v>557</v>
      </c>
      <c r="B5" s="150"/>
      <c r="C5" s="151"/>
      <c r="D5" s="152">
        <v>63452</v>
      </c>
      <c r="E5" s="153"/>
      <c r="F5" s="154">
        <v>45022</v>
      </c>
      <c r="G5" s="155"/>
      <c r="H5" s="156"/>
    </row>
    <row r="6" spans="1:8" x14ac:dyDescent="0.2">
      <c r="A6" s="157"/>
      <c r="B6" s="158"/>
      <c r="C6" s="159"/>
      <c r="D6" s="160">
        <v>47761</v>
      </c>
      <c r="E6" s="161"/>
      <c r="F6" s="162">
        <v>25247</v>
      </c>
      <c r="G6" s="163"/>
      <c r="H6" s="164"/>
    </row>
    <row r="7" spans="1:8" x14ac:dyDescent="0.2">
      <c r="A7" s="145" t="s">
        <v>558</v>
      </c>
      <c r="B7" s="150"/>
      <c r="C7" s="151"/>
      <c r="D7" s="152">
        <v>54042</v>
      </c>
      <c r="E7" s="153"/>
      <c r="F7" s="154">
        <v>46035</v>
      </c>
      <c r="G7" s="155"/>
      <c r="H7" s="156"/>
    </row>
    <row r="8" spans="1:8" x14ac:dyDescent="0.2">
      <c r="A8" s="157"/>
      <c r="B8" s="158"/>
      <c r="C8" s="159"/>
      <c r="D8" s="160">
        <v>41752</v>
      </c>
      <c r="E8" s="161"/>
      <c r="F8" s="162">
        <v>25158</v>
      </c>
      <c r="G8" s="163"/>
      <c r="H8" s="164"/>
    </row>
    <row r="9" spans="1:8" x14ac:dyDescent="0.2">
      <c r="A9" s="145" t="s">
        <v>559</v>
      </c>
      <c r="B9" s="150"/>
      <c r="C9" s="151"/>
      <c r="D9" s="152">
        <v>58378</v>
      </c>
      <c r="E9" s="153"/>
      <c r="F9" s="154">
        <v>43261</v>
      </c>
      <c r="G9" s="155"/>
      <c r="H9" s="156"/>
    </row>
    <row r="10" spans="1:8" x14ac:dyDescent="0.2">
      <c r="A10" s="157"/>
      <c r="B10" s="158"/>
      <c r="C10" s="159"/>
      <c r="D10" s="160">
        <v>47442</v>
      </c>
      <c r="E10" s="161"/>
      <c r="F10" s="162">
        <v>24721</v>
      </c>
      <c r="G10" s="163"/>
      <c r="H10" s="164"/>
    </row>
    <row r="11" spans="1:8" x14ac:dyDescent="0.2">
      <c r="A11" s="145" t="s">
        <v>560</v>
      </c>
      <c r="B11" s="150"/>
      <c r="C11" s="151"/>
      <c r="D11" s="152">
        <v>47849</v>
      </c>
      <c r="E11" s="153"/>
      <c r="F11" s="154">
        <v>40626</v>
      </c>
      <c r="G11" s="155"/>
      <c r="H11" s="156"/>
    </row>
    <row r="12" spans="1:8" x14ac:dyDescent="0.2">
      <c r="A12" s="157"/>
      <c r="B12" s="158"/>
      <c r="C12" s="165"/>
      <c r="D12" s="160">
        <v>41293</v>
      </c>
      <c r="E12" s="161"/>
      <c r="F12" s="162">
        <v>24279</v>
      </c>
      <c r="G12" s="163"/>
      <c r="H12" s="164"/>
    </row>
    <row r="13" spans="1:8" x14ac:dyDescent="0.2">
      <c r="A13" s="145"/>
      <c r="B13" s="150"/>
      <c r="C13" s="166"/>
      <c r="D13" s="167">
        <v>52185</v>
      </c>
      <c r="E13" s="168"/>
      <c r="F13" s="169">
        <v>44074</v>
      </c>
      <c r="G13" s="170"/>
      <c r="H13" s="156"/>
    </row>
    <row r="14" spans="1:8" x14ac:dyDescent="0.2">
      <c r="A14" s="157"/>
      <c r="B14" s="158"/>
      <c r="C14" s="159"/>
      <c r="D14" s="160">
        <v>40658</v>
      </c>
      <c r="E14" s="161"/>
      <c r="F14" s="162">
        <v>24783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8.44</v>
      </c>
      <c r="C19" s="171">
        <f>ROUND(VALUE(SUBSTITUTE(実質収支比率等に係る経年分析!G$48,"▲","-")),2)</f>
        <v>5.78</v>
      </c>
      <c r="D19" s="171">
        <f>ROUND(VALUE(SUBSTITUTE(実質収支比率等に係る経年分析!H$48,"▲","-")),2)</f>
        <v>7.37</v>
      </c>
      <c r="E19" s="171">
        <f>ROUND(VALUE(SUBSTITUTE(実質収支比率等に係る経年分析!I$48,"▲","-")),2)</f>
        <v>9.06</v>
      </c>
      <c r="F19" s="171">
        <f>ROUND(VALUE(SUBSTITUTE(実質収支比率等に係る経年分析!J$48,"▲","-")),2)</f>
        <v>11.41</v>
      </c>
    </row>
    <row r="20" spans="1:11" x14ac:dyDescent="0.2">
      <c r="A20" s="171" t="s">
        <v>55</v>
      </c>
      <c r="B20" s="171">
        <f>ROUND(VALUE(SUBSTITUTE(実質収支比率等に係る経年分析!F$47,"▲","-")),2)</f>
        <v>22.84</v>
      </c>
      <c r="C20" s="171">
        <f>ROUND(VALUE(SUBSTITUTE(実質収支比率等に係る経年分析!G$47,"▲","-")),2)</f>
        <v>24.8</v>
      </c>
      <c r="D20" s="171">
        <f>ROUND(VALUE(SUBSTITUTE(実質収支比率等に係る経年分析!H$47,"▲","-")),2)</f>
        <v>27.1</v>
      </c>
      <c r="E20" s="171">
        <f>ROUND(VALUE(SUBSTITUTE(実質収支比率等に係る経年分析!I$47,"▲","-")),2)</f>
        <v>28.87</v>
      </c>
      <c r="F20" s="171">
        <f>ROUND(VALUE(SUBSTITUTE(実質収支比率等に係る経年分析!J$47,"▲","-")),2)</f>
        <v>31.41</v>
      </c>
    </row>
    <row r="21" spans="1:11" x14ac:dyDescent="0.2">
      <c r="A21" s="171" t="s">
        <v>56</v>
      </c>
      <c r="B21" s="171">
        <f>IF(ISNUMBER(VALUE(SUBSTITUTE(実質収支比率等に係る経年分析!F$49,"▲","-"))),ROUND(VALUE(SUBSTITUTE(実質収支比率等に係る経年分析!F$49,"▲","-")),2),NA())</f>
        <v>10.19</v>
      </c>
      <c r="C21" s="171">
        <f>IF(ISNUMBER(VALUE(SUBSTITUTE(実質収支比率等に係る経年分析!G$49,"▲","-"))),ROUND(VALUE(SUBSTITUTE(実質収支比率等に係る経年分析!G$49,"▲","-")),2),NA())</f>
        <v>4.29</v>
      </c>
      <c r="D21" s="171">
        <f>IF(ISNUMBER(VALUE(SUBSTITUTE(実質収支比率等に係る経年分析!H$49,"▲","-"))),ROUND(VALUE(SUBSTITUTE(実質収支比率等に係る経年分析!H$49,"▲","-")),2),NA())</f>
        <v>1.91</v>
      </c>
      <c r="E21" s="171">
        <f>IF(ISNUMBER(VALUE(SUBSTITUTE(実質収支比率等に係る経年分析!I$49,"▲","-"))),ROUND(VALUE(SUBSTITUTE(実質収支比率等に係る経年分析!I$49,"▲","-")),2),NA())</f>
        <v>5.03</v>
      </c>
      <c r="F21" s="171">
        <f>IF(ISNUMBER(VALUE(SUBSTITUTE(実質収支比率等に係る経年分析!J$49,"▲","-"))),ROUND(VALUE(SUBSTITUTE(実質収支比率等に係る経年分析!J$49,"▲","-")),2),NA())</f>
        <v>1.62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公共用地取得事業特別会計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1.1100000000000001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2.21</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0.77</v>
      </c>
      <c r="D35" s="172">
        <f>IF(ROUND(VALUE(SUBSTITUTE(連結実質赤字比率に係る赤字・黒字の構成分析!G$35,"▲", "-")), 2) &lt; 0, ABS(ROUND(VALUE(SUBSTITUTE(連結実質赤字比率に係る赤字・黒字の構成分析!G$35,"▲", "-")), 2)), NA())</f>
        <v>0.42</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5.78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6226</v>
      </c>
      <c r="E42" s="173"/>
      <c r="F42" s="173"/>
      <c r="G42" s="173">
        <f>'実質公債費比率（分子）の構造'!L$52</f>
        <v>5998</v>
      </c>
      <c r="H42" s="173"/>
      <c r="I42" s="173"/>
      <c r="J42" s="173">
        <f>'実質公債費比率（分子）の構造'!M$52</f>
        <v>5749</v>
      </c>
      <c r="K42" s="173"/>
      <c r="L42" s="173"/>
      <c r="M42" s="173">
        <f>'実質公債費比率（分子）の構造'!N$52</f>
        <v>5725</v>
      </c>
      <c r="N42" s="173"/>
      <c r="O42" s="173"/>
      <c r="P42" s="173">
        <f>'実質公債費比率（分子）の構造'!O$52</f>
        <v>6044</v>
      </c>
    </row>
    <row r="43" spans="1:16" x14ac:dyDescent="0.2">
      <c r="A43" s="173" t="s">
        <v>64</v>
      </c>
      <c r="B43" s="173">
        <f>'実質公債費比率（分子）の構造'!K$51</f>
        <v>1</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f>'実質公債費比率（分子）の構造'!O$49</f>
        <v>5</v>
      </c>
      <c r="O45" s="173"/>
      <c r="P45" s="173"/>
    </row>
    <row r="46" spans="1:16" x14ac:dyDescent="0.2">
      <c r="A46" s="173" t="s">
        <v>67</v>
      </c>
      <c r="B46" s="173">
        <f>'実質公債費比率（分子）の構造'!K$48</f>
        <v>1210</v>
      </c>
      <c r="C46" s="173"/>
      <c r="D46" s="173"/>
      <c r="E46" s="173">
        <f>'実質公債費比率（分子）の構造'!L$48</f>
        <v>1153</v>
      </c>
      <c r="F46" s="173"/>
      <c r="G46" s="173"/>
      <c r="H46" s="173">
        <f>'実質公債費比率（分子）の構造'!M$48</f>
        <v>1158</v>
      </c>
      <c r="I46" s="173"/>
      <c r="J46" s="173"/>
      <c r="K46" s="173">
        <f>'実質公債費比率（分子）の構造'!N$48</f>
        <v>1122</v>
      </c>
      <c r="L46" s="173"/>
      <c r="M46" s="173"/>
      <c r="N46" s="173">
        <f>'実質公債費比率（分子）の構造'!O$48</f>
        <v>1163</v>
      </c>
      <c r="O46" s="173"/>
      <c r="P46" s="173"/>
    </row>
    <row r="47" spans="1:16" x14ac:dyDescent="0.2">
      <c r="A47" s="173" t="s">
        <v>68</v>
      </c>
      <c r="B47" s="173">
        <f>'実質公債費比率（分子）の構造'!K$47</f>
        <v>42</v>
      </c>
      <c r="C47" s="173"/>
      <c r="D47" s="173"/>
      <c r="E47" s="173">
        <f>'実質公債費比率（分子）の構造'!L$47</f>
        <v>42</v>
      </c>
      <c r="F47" s="173"/>
      <c r="G47" s="173"/>
      <c r="H47" s="173">
        <f>'実質公債費比率（分子）の構造'!M$47</f>
        <v>42</v>
      </c>
      <c r="I47" s="173"/>
      <c r="J47" s="173"/>
      <c r="K47" s="173">
        <f>'実質公債費比率（分子）の構造'!N$47</f>
        <v>42</v>
      </c>
      <c r="L47" s="173"/>
      <c r="M47" s="173"/>
      <c r="N47" s="173">
        <f>'実質公債費比率（分子）の構造'!O$47</f>
        <v>42</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6059</v>
      </c>
      <c r="C49" s="173"/>
      <c r="D49" s="173"/>
      <c r="E49" s="173">
        <f>'実質公債費比率（分子）の構造'!L$45</f>
        <v>5887</v>
      </c>
      <c r="F49" s="173"/>
      <c r="G49" s="173"/>
      <c r="H49" s="173">
        <f>'実質公債費比率（分子）の構造'!M$45</f>
        <v>6001</v>
      </c>
      <c r="I49" s="173"/>
      <c r="J49" s="173"/>
      <c r="K49" s="173">
        <f>'実質公債費比率（分子）の構造'!N$45</f>
        <v>5753</v>
      </c>
      <c r="L49" s="173"/>
      <c r="M49" s="173"/>
      <c r="N49" s="173">
        <f>'実質公債費比率（分子）の構造'!O$45</f>
        <v>6044</v>
      </c>
      <c r="O49" s="173"/>
      <c r="P49" s="173"/>
    </row>
    <row r="50" spans="1:16" x14ac:dyDescent="0.2">
      <c r="A50" s="173" t="s">
        <v>71</v>
      </c>
      <c r="B50" s="173" t="e">
        <f>NA()</f>
        <v>#N/A</v>
      </c>
      <c r="C50" s="173">
        <f>IF(ISNUMBER('実質公債費比率（分子）の構造'!K$53),'実質公債費比率（分子）の構造'!K$53,NA())</f>
        <v>1086</v>
      </c>
      <c r="D50" s="173" t="e">
        <f>NA()</f>
        <v>#N/A</v>
      </c>
      <c r="E50" s="173" t="e">
        <f>NA()</f>
        <v>#N/A</v>
      </c>
      <c r="F50" s="173">
        <f>IF(ISNUMBER('実質公債費比率（分子）の構造'!L$53),'実質公債費比率（分子）の構造'!L$53,NA())</f>
        <v>1084</v>
      </c>
      <c r="G50" s="173" t="e">
        <f>NA()</f>
        <v>#N/A</v>
      </c>
      <c r="H50" s="173" t="e">
        <f>NA()</f>
        <v>#N/A</v>
      </c>
      <c r="I50" s="173">
        <f>IF(ISNUMBER('実質公債費比率（分子）の構造'!M$53),'実質公債費比率（分子）の構造'!M$53,NA())</f>
        <v>1452</v>
      </c>
      <c r="J50" s="173" t="e">
        <f>NA()</f>
        <v>#N/A</v>
      </c>
      <c r="K50" s="173" t="e">
        <f>NA()</f>
        <v>#N/A</v>
      </c>
      <c r="L50" s="173">
        <f>IF(ISNUMBER('実質公債費比率（分子）の構造'!N$53),'実質公債費比率（分子）の構造'!N$53,NA())</f>
        <v>1192</v>
      </c>
      <c r="M50" s="173" t="e">
        <f>NA()</f>
        <v>#N/A</v>
      </c>
      <c r="N50" s="173" t="e">
        <f>NA()</f>
        <v>#N/A</v>
      </c>
      <c r="O50" s="173">
        <f>IF(ISNUMBER('実質公債費比率（分子）の構造'!O$53),'実質公債費比率（分子）の構造'!O$53,NA())</f>
        <v>1210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32287</v>
      </c>
      <c r="E56" s="172"/>
      <c r="F56" s="172"/>
      <c r="G56" s="172">
        <f>'将来負担比率（分子）の構造'!J$52</f>
        <v>30099</v>
      </c>
      <c r="H56" s="172"/>
      <c r="I56" s="172"/>
      <c r="J56" s="172">
        <f>'将来負担比率（分子）の構造'!K$52</f>
        <v>27888</v>
      </c>
      <c r="K56" s="172"/>
      <c r="L56" s="172"/>
      <c r="M56" s="172">
        <f>'将来負担比率（分子）の構造'!L$52</f>
        <v>25318</v>
      </c>
      <c r="N56" s="172"/>
      <c r="O56" s="172"/>
      <c r="P56" s="172">
        <f>'将来負担比率（分子）の構造'!M$52</f>
        <v>23348</v>
      </c>
    </row>
    <row r="57" spans="1:16" x14ac:dyDescent="0.2">
      <c r="A57" s="172" t="s">
        <v>42</v>
      </c>
      <c r="B57" s="172"/>
      <c r="C57" s="172"/>
      <c r="D57" s="172">
        <f>'将来負担比率（分子）の構造'!I$51</f>
        <v>7820</v>
      </c>
      <c r="E57" s="172"/>
      <c r="F57" s="172"/>
      <c r="G57" s="172">
        <f>'将来負担比率（分子）の構造'!J$51</f>
        <v>9017</v>
      </c>
      <c r="H57" s="172"/>
      <c r="I57" s="172"/>
      <c r="J57" s="172">
        <f>'将来負担比率（分子）の構造'!K$51</f>
        <v>10310</v>
      </c>
      <c r="K57" s="172"/>
      <c r="L57" s="172"/>
      <c r="M57" s="172">
        <f>'将来負担比率（分子）の構造'!L$51</f>
        <v>12261</v>
      </c>
      <c r="N57" s="172"/>
      <c r="O57" s="172"/>
      <c r="P57" s="172">
        <f>'将来負担比率（分子）の構造'!M$51</f>
        <v>14954</v>
      </c>
    </row>
    <row r="58" spans="1:16" x14ac:dyDescent="0.2">
      <c r="A58" s="172" t="s">
        <v>41</v>
      </c>
      <c r="B58" s="172"/>
      <c r="C58" s="172"/>
      <c r="D58" s="172">
        <f>'将来負担比率（分子）の構造'!I$50</f>
        <v>15760</v>
      </c>
      <c r="E58" s="172"/>
      <c r="F58" s="172"/>
      <c r="G58" s="172">
        <f>'将来負担比率（分子）の構造'!J$50</f>
        <v>21461</v>
      </c>
      <c r="H58" s="172"/>
      <c r="I58" s="172"/>
      <c r="J58" s="172">
        <f>'将来負担比率（分子）の構造'!K$50</f>
        <v>22598</v>
      </c>
      <c r="K58" s="172"/>
      <c r="L58" s="172"/>
      <c r="M58" s="172">
        <f>'将来負担比率（分子）の構造'!L$50</f>
        <v>26472</v>
      </c>
      <c r="N58" s="172"/>
      <c r="O58" s="172"/>
      <c r="P58" s="172">
        <f>'将来負担比率（分子）の構造'!M$50</f>
        <v>28714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12468</v>
      </c>
      <c r="C62" s="172"/>
      <c r="D62" s="172"/>
      <c r="E62" s="172">
        <f>'将来負担比率（分子）の構造'!J$45</f>
        <v>12126</v>
      </c>
      <c r="F62" s="172"/>
      <c r="G62" s="172"/>
      <c r="H62" s="172">
        <f>'将来負担比率（分子）の構造'!K$45</f>
        <v>11498</v>
      </c>
      <c r="I62" s="172"/>
      <c r="J62" s="172"/>
      <c r="K62" s="172">
        <f>'将来負担比率（分子）の構造'!L$45</f>
        <v>11125</v>
      </c>
      <c r="L62" s="172"/>
      <c r="M62" s="172"/>
      <c r="N62" s="172">
        <f>'将来負担比率（分子）の構造'!M$45</f>
        <v>10660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1265</v>
      </c>
      <c r="L63" s="172"/>
      <c r="M63" s="172"/>
      <c r="N63" s="172">
        <f>'将来負担比率（分子）の構造'!M$44</f>
        <v>1373</v>
      </c>
      <c r="O63" s="172"/>
      <c r="P63" s="172"/>
    </row>
    <row r="64" spans="1:16" x14ac:dyDescent="0.2">
      <c r="A64" s="172" t="s">
        <v>33</v>
      </c>
      <c r="B64" s="172">
        <f>'将来負担比率（分子）の構造'!I$43</f>
        <v>15376</v>
      </c>
      <c r="C64" s="172"/>
      <c r="D64" s="172"/>
      <c r="E64" s="172">
        <f>'将来負担比率（分子）の構造'!J$43</f>
        <v>13704</v>
      </c>
      <c r="F64" s="172"/>
      <c r="G64" s="172"/>
      <c r="H64" s="172">
        <f>'将来負担比率（分子）の構造'!K$43</f>
        <v>12633</v>
      </c>
      <c r="I64" s="172"/>
      <c r="J64" s="172"/>
      <c r="K64" s="172">
        <f>'将来負担比率（分子）の構造'!L$43</f>
        <v>12900</v>
      </c>
      <c r="L64" s="172"/>
      <c r="M64" s="172"/>
      <c r="N64" s="172">
        <f>'将来負担比率（分子）の構造'!M$43</f>
        <v>13817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48233</v>
      </c>
      <c r="C66" s="172"/>
      <c r="D66" s="172"/>
      <c r="E66" s="172">
        <f>'将来負担比率（分子）の構造'!J$41</f>
        <v>52724</v>
      </c>
      <c r="F66" s="172"/>
      <c r="G66" s="172"/>
      <c r="H66" s="172">
        <f>'将来負担比率（分子）の構造'!K$41</f>
        <v>55067</v>
      </c>
      <c r="I66" s="172"/>
      <c r="J66" s="172"/>
      <c r="K66" s="172">
        <f>'将来負担比率（分子）の構造'!L$41</f>
        <v>58568</v>
      </c>
      <c r="L66" s="172"/>
      <c r="M66" s="172"/>
      <c r="N66" s="172">
        <f>'将来負担比率（分子）の構造'!M$41</f>
        <v>60349</v>
      </c>
      <c r="O66" s="172"/>
      <c r="P66" s="172"/>
    </row>
    <row r="67" spans="1:16" x14ac:dyDescent="0.2">
      <c r="A67" s="172" t="s">
        <v>75</v>
      </c>
      <c r="B67" s="172" t="e">
        <f>NA()</f>
        <v>#N/A</v>
      </c>
      <c r="C67" s="172">
        <f>IF(ISNUMBER('将来負担比率（分子）の構造'!I$53), IF('将来負担比率（分子）の構造'!I$53 &lt; 0, 0, '将来負担比率（分子）の構造'!I$53), NA())</f>
        <v>20210</v>
      </c>
      <c r="D67" s="172" t="e">
        <f>NA()</f>
        <v>#N/A</v>
      </c>
      <c r="E67" s="172" t="e">
        <f>NA()</f>
        <v>#N/A</v>
      </c>
      <c r="F67" s="172">
        <f>IF(ISNUMBER('将来負担比率（分子）の構造'!J$53), IF('将来負担比率（分子）の構造'!J$53 &lt; 0, 0, '将来負担比率（分子）の構造'!J$53), NA())</f>
        <v>17977</v>
      </c>
      <c r="G67" s="172" t="e">
        <f>NA()</f>
        <v>#N/A</v>
      </c>
      <c r="H67" s="172" t="e">
        <f>NA()</f>
        <v>#N/A</v>
      </c>
      <c r="I67" s="172">
        <f>IF(ISNUMBER('将来負担比率（分子）の構造'!K$53), IF('将来負担比率（分子）の構造'!K$53 &lt; 0, 0, '将来負担比率（分子）の構造'!K$53), NA())</f>
        <v>18403</v>
      </c>
      <c r="J67" s="172" t="e">
        <f>NA()</f>
        <v>#N/A</v>
      </c>
      <c r="K67" s="172" t="e">
        <f>NA()</f>
        <v>#N/A</v>
      </c>
      <c r="L67" s="172">
        <f>IF(ISNUMBER('将来負担比率（分子）の構造'!L$53), IF('将来負担比率（分子）の構造'!L$53 &lt; 0, 0, '将来負担比率（分子）の構造'!L$53), NA())</f>
        <v>19808</v>
      </c>
      <c r="M67" s="172" t="e">
        <f>NA()</f>
        <v>#N/A</v>
      </c>
      <c r="N67" s="172" t="e">
        <f>NA()</f>
        <v>#N/A</v>
      </c>
      <c r="O67" s="172">
        <f>IF(ISNUMBER('将来負担比率（分子）の構造'!M$53), IF('将来負担比率（分子）の構造'!M$53 &lt; 0, 0, '将来負担比率（分子）の構造'!M$53), NA())</f>
        <v>19184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13706</v>
      </c>
      <c r="C72" s="176">
        <f>基金残高に係る経年分析!G55</f>
        <v>15297</v>
      </c>
      <c r="D72" s="176">
        <f>基金残高に係る経年分析!H55</f>
        <v>15322</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5874</v>
      </c>
      <c r="C74" s="176">
        <f>基金残高に係る経年分析!G57</f>
        <v>7754</v>
      </c>
      <c r="D74" s="176">
        <f>基金残高に係る経年分析!H57</f>
        <v>9770</v>
      </c>
    </row>
  </sheetData>
  <sheetProtection algorithmName="SHA-512" hashValue="2xXdlX9IcBOODBG0GUB1bH7pTo+djfym5h9CE1wDMgwRm6QYQ8xhBD3eM111VaIJPFRWkE1JbN+a0dAwuO8cIA==" saltValue="eKFNvKJO6ocseGf+bVH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2023-03-17T02:54:48Z</cp:lastPrinted>
  <dcterms:created xsi:type="dcterms:W3CDTF">2023-02-20T04:53:54Z</dcterms:created>
  <dcterms:modified xsi:type="dcterms:W3CDTF">2023-03-28T01:24:32Z</dcterms:modified>
  <cp:category/>
</cp:coreProperties>
</file>