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5_財政Ｇ\☆02_調査\000_データ類\07_財政状況資料集\H29決算\06_市町村からの回答\1回目(3月)\○13厚木市（理財確認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AM34" i="10"/>
  <c r="U34" i="10"/>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 r="CO36" i="10" s="1"/>
  <c r="CO37" i="10" s="1"/>
  <c r="CO38" i="10" s="1"/>
</calcChain>
</file>

<file path=xl/sharedStrings.xml><?xml version="1.0" encoding="utf-8"?>
<sst xmlns="http://schemas.openxmlformats.org/spreadsheetml/2006/main" count="1096" uniqueCount="583">
  <si>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</si>
  <si>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</si>
  <si>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</si>
  <si>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</si>
  <si>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</si>
  <si>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</si>
  <si>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</si>
  <si>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</si>
  <si>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</si>
  <si>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</si>
  <si>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</si>
  <si>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</si>
  <si>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</si>
  <si>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</si>
  <si>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</si>
  <si>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</si>
  <si>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</si>
  <si>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</si>
  <si>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</si>
  <si>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</si>
  <si>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</si>
  <si>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</si>
  <si>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</si>
  <si>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</si>
  <si>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</si>
  <si>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</si>
  <si>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</si>
  <si>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</si>
  <si>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</si>
  <si>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</si>
  <si>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</si>
  <si>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</si>
  <si>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</si>
  <si>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</si>
  <si>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</si>
  <si>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</si>
  <si>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</si>
  <si>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</si>
  <si>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</si>
  <si>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</si>
  <si>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</si>
  <si>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</si>
  <si>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</si>
  <si>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</si>
  <si>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</si>
  <si>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</si>
  <si>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</si>
  <si>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</si>
  <si>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</si>
  <si>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</si>
  <si>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</si>
  <si>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</si>
  <si>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</si>
  <si>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</si>
  <si>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</si>
  <si>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</si>
  <si>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</si>
  <si>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</si>
  <si>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</si>
  <si>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</si>
  <si>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</si>
  <si>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</si>
  <si>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</si>
  <si>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</si>
  <si>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</si>
  <si>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</si>
  <si>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</si>
  <si>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</si>
  <si>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</si>
  <si>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</si>
  <si>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</si>
  <si>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</si>
  <si>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</si>
  <si>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</si>
  <si>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</si>
  <si>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</si>
  <si>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</si>
  <si>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</si>
  <si>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</si>
  <si>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</si>
  <si>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</si>
  <si>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</si>
  <si>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</si>
  <si>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</si>
  <si>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</si>
  <si>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</si>
  <si>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</si>
  <si>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</si>
  <si>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</si>
  <si>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</si>
  <si>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</si>
  <si>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</si>
  <si>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</si>
  <si>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</si>
  <si>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</si>
  <si>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</si>
  <si>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</si>
  <si>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</si>
  <si>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</si>
  <si>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</si>
  <si>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</si>
  <si>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</si>
  <si>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</si>
  <si>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</si>
  <si>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</si>
  <si>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</si>
  <si>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</si>
  <si>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</si>
  <si>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</si>
  <si>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</si>
  <si>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</si>
  <si>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</si>
  <si>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</si>
  <si>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</si>
  <si>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</si>
  <si>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</si>
  <si>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</si>
  <si>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</si>
  <si>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</si>
  <si>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</si>
  <si>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</si>
  <si>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</si>
  <si>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</si>
  <si>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</si>
  <si>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</si>
  <si>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</si>
  <si>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</si>
  <si>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</si>
  <si>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</si>
  <si>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</si>
  <si>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</si>
  <si>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</si>
  <si>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</si>
  <si>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</si>
  <si>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</si>
  <si>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</si>
  <si>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</si>
  <si>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</si>
  <si>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</si>
  <si>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</si>
  <si>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</si>
  <si>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</si>
  <si>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</si>
  <si>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</si>
  <si>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</si>
  <si>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</si>
  <si>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</si>
  <si>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</si>
  <si>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</si>
  <si>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</si>
  <si>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</si>
  <si>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</si>
  <si>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</si>
  <si>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</si>
  <si>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</si>
  <si>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</si>
  <si>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</si>
  <si>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</si>
  <si>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</si>
  <si>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</si>
  <si>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</si>
  <si>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</si>
  <si>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</si>
  <si>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</si>
  <si>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</si>
  <si>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</si>
  <si>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</si>
  <si>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</si>
  <si>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</si>
  <si>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</si>
  <si>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</si>
  <si>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</si>
  <si>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</si>
  <si>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</si>
  <si>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</si>
  <si>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</si>
  <si>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</si>
  <si>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</si>
  <si>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</si>
  <si>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</si>
  <si>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</si>
  <si>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</si>
  <si>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</si>
  <si>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</si>
  <si>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</si>
  <si>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</si>
  <si>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</si>
  <si>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</si>
  <si>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</si>
  <si>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</si>
  <si>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</si>
  <si>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</si>
  <si>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</si>
  <si>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</si>
  <si>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</si>
  <si>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</si>
  <si>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</si>
  <si>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</si>
  <si>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</si>
  <si>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</si>
  <si>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</si>
  <si>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</si>
  <si>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</si>
  <si>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</si>
  <si>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</si>
  <si>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</si>
  <si>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</si>
  <si>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</si>
  <si>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</si>
  <si>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神奈川県厚木市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</si>
  <si>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</si>
  <si>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</si>
  <si>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</si>
  <si>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</si>
  <si>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</si>
  <si>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</si>
  <si>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</si>
  <si>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</si>
  <si>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</si>
  <si>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</si>
  <si>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</si>
  <si>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</si>
  <si>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</si>
  <si>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</si>
  <si>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</si>
  <si>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</si>
  <si>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</si>
  <si>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</si>
  <si>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</si>
  <si>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</si>
  <si>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</si>
  <si>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</si>
  <si>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</si>
  <si>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</si>
  <si>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</si>
  <si>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</si>
  <si>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</si>
  <si>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</si>
  <si>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</si>
  <si>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</si>
  <si>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</si>
  <si>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</si>
  <si>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</si>
  <si>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</si>
  <si>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</si>
  <si>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</si>
  <si>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</si>
  <si>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</si>
  <si>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</si>
  <si>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</si>
  <si>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</si>
  <si>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</si>
  <si>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</si>
  <si>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</si>
  <si>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</si>
  <si>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</si>
  <si>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</si>
  <si>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</si>
  <si>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</si>
  <si>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</si>
  <si>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</si>
  <si>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</si>
  <si>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</si>
  <si>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</si>
  <si>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</si>
  <si>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</si>
  <si>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</si>
  <si>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</si>
  <si>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</si>
  <si>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</si>
  <si>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</si>
  <si>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</si>
  <si>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</si>
  <si>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</si>
  <si>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</si>
  <si>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</si>
  <si>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</si>
  <si>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</si>
  <si>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</si>
  <si>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</si>
  <si>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</si>
  <si>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</si>
  <si>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</si>
  <si>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</si>
  <si>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</si>
  <si>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</si>
  <si>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</si>
  <si>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</si>
  <si>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</si>
  <si>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</si>
  <si>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</si>
  <si>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</si>
  <si>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</si>
  <si>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</si>
  <si>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</si>
  <si>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</si>
  <si>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</si>
  <si>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</si>
  <si>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</si>
  <si>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</si>
  <si>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</si>
  <si>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</si>
  <si>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</si>
  <si>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</si>
  <si>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</si>
  <si>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</si>
  <si>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</si>
  <si>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</si>
  <si>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</si>
  <si>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</si>
  <si>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</si>
  <si>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</si>
  <si>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</si>
  <si>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</si>
  <si>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</si>
  <si>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</si>
  <si>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</si>
  <si>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</si>
  <si>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</si>
  <si>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</si>
  <si>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</si>
  <si>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</si>
  <si>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</si>
  <si>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</si>
  <si>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</si>
  <si>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</si>
  <si>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</si>
  <si>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</si>
  <si>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</si>
  <si>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</si>
  <si>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</si>
  <si>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</si>
  <si>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</si>
  <si>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</si>
  <si>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</si>
  <si>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</si>
  <si>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</si>
  <si>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</si>
  <si>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</si>
  <si>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</si>
  <si>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</si>
  <si>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</si>
  <si>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</si>
  <si>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</si>
  <si>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</si>
  <si>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</si>
  <si>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</si>
  <si>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</si>
  <si>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</si>
  <si>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</si>
  <si>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</si>
  <si>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</si>
  <si>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</si>
  <si>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</si>
  <si>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</si>
  <si>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</si>
  <si>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</si>
  <si>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</si>
  <si>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</si>
  <si>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神奈川県厚木市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</si>
  <si>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</si>
  <si>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</si>
  <si>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</si>
  <si>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</si>
  <si>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</si>
  <si>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</si>
  <si>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</si>
  <si>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</si>
  <si>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</si>
  <si>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</si>
  <si>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</si>
  <si>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</si>
  <si>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</si>
  <si>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</si>
  <si>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</si>
  <si>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</si>
  <si>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</si>
  <si>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</si>
  <si>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</si>
  <si>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</si>
  <si>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</si>
  <si>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</si>
  <si>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</si>
  <si>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</si>
  <si>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</si>
  <si>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</si>
  <si>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</si>
  <si>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</si>
  <si>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</si>
  <si>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</si>
  <si>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</si>
  <si>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</si>
  <si>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</si>
  <si>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</si>
  <si>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</si>
  <si>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</si>
  <si>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</si>
  <si>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</si>
  <si>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</si>
  <si>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</si>
  <si>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</si>
  <si>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</si>
  <si>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</si>
  <si>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</si>
  <si>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</si>
  <si>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</si>
  <si>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</si>
  <si>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</si>
  <si>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</si>
  <si>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</si>
  <si>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</si>
  <si>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</si>
  <si>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</si>
  <si>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</si>
  <si>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</si>
  <si>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</si>
  <si>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</si>
  <si>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</si>
  <si>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</si>
  <si>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</si>
  <si>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</si>
  <si>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</si>
  <si>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</si>
  <si>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</si>
  <si>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</si>
  <si>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</si>
  <si>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</si>
  <si>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</si>
  <si>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</si>
  <si>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</si>
  <si>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</si>
  <si>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</si>
  <si>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</si>
  <si>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</si>
  <si>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</si>
  <si>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</si>
  <si>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</si>
  <si>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</si>
  <si>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</si>
  <si>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</si>
  <si>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</si>
  <si>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</si>
  <si>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</si>
  <si>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</si>
  <si>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</si>
  <si>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</si>
  <si>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</si>
  <si>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</si>
  <si>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</si>
  <si>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</si>
  <si>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</si>
  <si>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</si>
  <si>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</si>
  <si>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</si>
  <si>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</si>
  <si>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</si>
  <si>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</si>
  <si>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</si>
  <si>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</si>
  <si>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</si>
  <si>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</si>
  <si>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</si>
  <si>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</si>
  <si>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</si>
  <si>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</si>
  <si>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</si>
  <si>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</si>
  <si>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</si>
  <si>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</si>
  <si>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</si>
  <si>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</si>
  <si>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</si>
  <si>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</si>
  <si>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</si>
  <si>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</si>
  <si>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</si>
  <si>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</si>
  <si>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</si>
  <si>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</si>
  <si>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</si>
  <si>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</si>
  <si>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</si>
  <si>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</si>
  <si>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</si>
  <si>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</si>
  <si>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</si>
  <si>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</si>
  <si>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</si>
  <si>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</si>
  <si>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</si>
  <si>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</si>
  <si>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</si>
  <si>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</si>
  <si>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</si>
  <si>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</si>
  <si>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</si>
  <si>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</si>
  <si>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</si>
  <si>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</si>
  <si>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</si>
  <si>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</si>
  <si>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</si>
  <si>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</si>
  <si>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</si>
  <si>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</si>
  <si>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</si>
  <si>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</si>
  <si>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</si>
  <si>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</si>
  <si>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</si>
  <si>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</si>
  <si>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</si>
  <si>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</si>
  <si>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</si>
  <si>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</si>
  <si>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</si>
  <si>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</si>
  <si>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</si>
  <si>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</si>
  <si>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</si>
  <si>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</si>
  <si>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</si>
  <si>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</si>
  <si>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</si>
  <si>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</si>
  <si>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</si>
  <si>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</si>
  <si>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</si>
  <si>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</si>
  <si>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</si>
  <si>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</si>
  <si>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</si>
  <si>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</si>
  <si>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</si>
  <si>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</si>
  <si>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</si>
  <si>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</si>
  <si>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</si>
  <si>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</si>
  <si>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</si>
  <si>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</si>
  <si>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</si>
  <si>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</si>
  <si>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</si>
  <si>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</si>
  <si>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</si>
  <si>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</si>
  <si>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</si>
  <si>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</si>
  <si>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</si>
  <si>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</si>
  <si>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1.22</t>
  </si>
  <si>
    <t>一般会計</t>
  </si>
  <si>
    <t>介護保険事業特別会計</t>
  </si>
  <si>
    <t>国民健康保険事業特別会計</t>
  </si>
  <si>
    <t>病院事業会計</t>
  </si>
  <si>
    <t>公共下水道事業特別会計</t>
  </si>
  <si>
    <t>後期高齢者医療事業特別会計</t>
  </si>
  <si>
    <t>公共用地取得事業特別会計</t>
  </si>
  <si>
    <t>その他会計（赤字）</t>
  </si>
  <si>
    <t>その他会計（黒字）</t>
  </si>
  <si>
    <t>庁舎建設等基金</t>
    <phoneticPr fontId="11"/>
  </si>
  <si>
    <t>一般廃棄物処理施設建設基金</t>
    <phoneticPr fontId="11"/>
  </si>
  <si>
    <t>社会福祉基金</t>
    <phoneticPr fontId="11"/>
  </si>
  <si>
    <t>みどりの基金</t>
    <phoneticPr fontId="11"/>
  </si>
  <si>
    <t>久保子どもの未来応援基金</t>
    <phoneticPr fontId="11"/>
  </si>
  <si>
    <t>-</t>
    <phoneticPr fontId="2"/>
  </si>
  <si>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</si>
  <si>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</si>
  <si>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</si>
  <si>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</si>
  <si>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</si>
  <si>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</si>
  <si>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</si>
  <si>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</si>
  <si>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</si>
  <si>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</si>
  <si>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</si>
  <si>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</si>
  <si>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t>
    <phoneticPr fontId="2"/>
  </si>
  <si>
    <t>病院事業会計</t>
    <phoneticPr fontId="5"/>
  </si>
  <si>
    <t>-</t>
    <phoneticPr fontId="2"/>
  </si>
  <si>
    <t>法適用企業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</si>
</sst>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9AF6-4C12-9A73-75331CB3EC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35462</c:v>
                </c:pt>
                <c:pt idx="1">
                  <c:v>29024</c:v>
                </c:pt>
                <c:pt idx="2">
                  <c:v>32040</c:v>
                </c:pt>
                <c:pt idx="3">
                  <c:v>32822</c:v>
                </c:pt>
                <c:pt idx="4">
                  <c:v>37206</c:v>
                </c:pt>
              </c:numCache>
            </c:numRef>
          </c:val>
          <c:smooth val="0"/>
          <c:extLst xmlns:c16r2="http://schemas.microsoft.com/office/drawing/2015/06/chart">
            <c:ext xmlns:c16="http://schemas.microsoft.com/office/drawing/2014/chart" uri="{C3380CC4-5D6E-409C-BE32-E72D297353CC}">
              <c16:uniqueId val="{00000001-9AF6-4C12-9A73-75331CB3EC3F}"/>
            </c:ext>
          </c:extLst>
        </c:ser>
        <c:dLbls>
          <c:showLegendKey val="0"/>
          <c:showVal val="0"/>
          <c:showCatName val="0"/>
          <c:showSerName val="0"/>
          <c:showPercent val="0"/>
          <c:showBubbleSize val="0"/>
        </c:dLbls>
        <c:marker val="1"/>
        <c:smooth val="0"/>
        <c:axId val="339848832"/>
        <c:axId val="339849216"/>
      </c:lineChart>
      <c:catAx>
        <c:axId val="339848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849216"/>
        <c:crosses val="autoZero"/>
        <c:auto val="1"/>
        <c:lblAlgn val="ctr"/>
        <c:lblOffset val="100"/>
        <c:tickLblSkip val="1"/>
        <c:tickMarkSkip val="1"/>
        <c:noMultiLvlLbl val="0"/>
      </c:catAx>
      <c:valAx>
        <c:axId val="3398492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9848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3.93</c:v>
                </c:pt>
                <c:pt idx="1">
                  <c:v>5.46</c:v>
                </c:pt>
                <c:pt idx="2">
                  <c:v>8.35</c:v>
                </c:pt>
                <c:pt idx="3">
                  <c:v>6.77</c:v>
                </c:pt>
                <c:pt idx="4">
                  <c:v>8.44</c:v>
                </c:pt>
              </c:numCache>
            </c:numRef>
          </c:val>
          <c:extLst xmlns:c16r2="http://schemas.microsoft.com/office/drawing/2015/06/chart">
            <c:ext xmlns:c16="http://schemas.microsoft.com/office/drawing/2014/chart" uri="{C3380CC4-5D6E-409C-BE32-E72D297353CC}">
              <c16:uniqueId val="{00000000-9C2E-4FB5-82FC-6C1624DB26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5.18</c:v>
                </c:pt>
                <c:pt idx="1">
                  <c:v>6.54</c:v>
                </c:pt>
                <c:pt idx="2">
                  <c:v>14.14</c:v>
                </c:pt>
                <c:pt idx="3">
                  <c:v>12.09</c:v>
                </c:pt>
                <c:pt idx="4">
                  <c:v>22.84</c:v>
                </c:pt>
              </c:numCache>
            </c:numRef>
          </c:val>
          <c:extLst xmlns:c16r2="http://schemas.microsoft.com/office/drawing/2015/06/chart">
            <c:ext xmlns:c16="http://schemas.microsoft.com/office/drawing/2014/chart" uri="{C3380CC4-5D6E-409C-BE32-E72D297353CC}">
              <c16:uniqueId val="{00000001-9C2E-4FB5-82FC-6C1624DB2652}"/>
            </c:ext>
          </c:extLst>
        </c:ser>
        <c:dLbls>
          <c:showLegendKey val="0"/>
          <c:showVal val="0"/>
          <c:showCatName val="0"/>
          <c:showSerName val="0"/>
          <c:showPercent val="0"/>
          <c:showBubbleSize val="0"/>
        </c:dLbls>
        <c:gapWidth val="250"/>
        <c:overlap val="100"/>
        <c:axId val="337450984"/>
        <c:axId val="337451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3.38</c:v>
                </c:pt>
                <c:pt idx="1">
                  <c:v>2.77</c:v>
                </c:pt>
                <c:pt idx="2">
                  <c:v>10.75</c:v>
                </c:pt>
                <c:pt idx="3">
                  <c:v>-1.22</c:v>
                </c:pt>
                <c:pt idx="4">
                  <c:v>10.19</c:v>
                </c:pt>
              </c:numCache>
            </c:numRef>
          </c:val>
          <c:smooth val="0"/>
          <c:extLst xmlns:c16r2="http://schemas.microsoft.com/office/drawing/2015/06/chart">
            <c:ext xmlns:c16="http://schemas.microsoft.com/office/drawing/2014/chart" uri="{C3380CC4-5D6E-409C-BE32-E72D297353CC}">
              <c16:uniqueId val="{00000002-9C2E-4FB5-82FC-6C1624DB2652}"/>
            </c:ext>
          </c:extLst>
        </c:ser>
        <c:dLbls>
          <c:showLegendKey val="0"/>
          <c:showVal val="0"/>
          <c:showCatName val="0"/>
          <c:showSerName val="0"/>
          <c:showPercent val="0"/>
          <c:showBubbleSize val="0"/>
        </c:dLbls>
        <c:marker val="1"/>
        <c:smooth val="0"/>
        <c:axId val="337450984"/>
        <c:axId val="337451368"/>
      </c:lineChart>
      <c:catAx>
        <c:axId val="337450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451368"/>
        <c:crosses val="autoZero"/>
        <c:auto val="1"/>
        <c:lblAlgn val="ctr"/>
        <c:lblOffset val="100"/>
        <c:tickLblSkip val="1"/>
        <c:tickMarkSkip val="1"/>
        <c:noMultiLvlLbl val="0"/>
      </c:catAx>
      <c:valAx>
        <c:axId val="337451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50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A43-47BC-A985-4DAFC5BDF7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A43-47BC-A985-4DAFC5BDF7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A43-47BC-A985-4DAFC5BDF756}"/>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1A43-47BC-A985-4DAFC5BDF756}"/>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0.18</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1A43-47BC-A985-4DAFC5BDF75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0.38</c:v>
                </c:pt>
                <c:pt idx="4">
                  <c:v>#N/A</c:v>
                </c:pt>
                <c:pt idx="5">
                  <c:v>0.4</c:v>
                </c:pt>
                <c:pt idx="6">
                  <c:v>#N/A</c:v>
                </c:pt>
                <c:pt idx="7">
                  <c:v>0.3</c:v>
                </c:pt>
                <c:pt idx="8">
                  <c:v>#N/A</c:v>
                </c:pt>
                <c:pt idx="9">
                  <c:v>0.24</c:v>
                </c:pt>
              </c:numCache>
            </c:numRef>
          </c:val>
          <c:extLst xmlns:c16r2="http://schemas.microsoft.com/office/drawing/2015/06/chart">
            <c:ext xmlns:c16="http://schemas.microsoft.com/office/drawing/2014/chart" uri="{C3380CC4-5D6E-409C-BE32-E72D297353CC}">
              <c16:uniqueId val="{00000005-1A43-47BC-A985-4DAFC5BDF756}"/>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3.54</c:v>
                </c:pt>
                <c:pt idx="2">
                  <c:v>#N/A</c:v>
                </c:pt>
                <c:pt idx="3">
                  <c:v>1.65</c:v>
                </c:pt>
                <c:pt idx="4">
                  <c:v>#N/A</c:v>
                </c:pt>
                <c:pt idx="5">
                  <c:v>2.68</c:v>
                </c:pt>
                <c:pt idx="6">
                  <c:v>#N/A</c:v>
                </c:pt>
                <c:pt idx="7">
                  <c:v>2.2400000000000002</c:v>
                </c:pt>
                <c:pt idx="8">
                  <c:v>#N/A</c:v>
                </c:pt>
                <c:pt idx="9">
                  <c:v>0.77</c:v>
                </c:pt>
              </c:numCache>
            </c:numRef>
          </c:val>
          <c:extLst xmlns:c16r2="http://schemas.microsoft.com/office/drawing/2015/06/chart">
            <c:ext xmlns:c16="http://schemas.microsoft.com/office/drawing/2014/chart" uri="{C3380CC4-5D6E-409C-BE32-E72D297353CC}">
              <c16:uniqueId val="{00000006-1A43-47BC-A985-4DAFC5BDF75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0.75</c:v>
                </c:pt>
                <c:pt idx="4">
                  <c:v>#N/A</c:v>
                </c:pt>
                <c:pt idx="5">
                  <c:v>1.06</c:v>
                </c:pt>
                <c:pt idx="6">
                  <c:v>#N/A</c:v>
                </c:pt>
                <c:pt idx="7">
                  <c:v>0.74</c:v>
                </c:pt>
                <c:pt idx="8">
                  <c:v>#N/A</c:v>
                </c:pt>
                <c:pt idx="9">
                  <c:v>1.18</c:v>
                </c:pt>
              </c:numCache>
            </c:numRef>
          </c:val>
          <c:extLst xmlns:c16r2="http://schemas.microsoft.com/office/drawing/2015/06/chart">
            <c:ext xmlns:c16="http://schemas.microsoft.com/office/drawing/2014/chart" uri="{C3380CC4-5D6E-409C-BE32-E72D297353CC}">
              <c16:uniqueId val="{00000007-1A43-47BC-A985-4DAFC5BDF75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0.45</c:v>
                </c:pt>
                <c:pt idx="2">
                  <c:v>#N/A</c:v>
                </c:pt>
                <c:pt idx="3">
                  <c:v>0.51</c:v>
                </c:pt>
                <c:pt idx="4">
                  <c:v>#N/A</c:v>
                </c:pt>
                <c:pt idx="5">
                  <c:v>0.57999999999999996</c:v>
                </c:pt>
                <c:pt idx="6">
                  <c:v>#N/A</c:v>
                </c:pt>
                <c:pt idx="7">
                  <c:v>0.82</c:v>
                </c:pt>
                <c:pt idx="8">
                  <c:v>#N/A</c:v>
                </c:pt>
                <c:pt idx="9">
                  <c:v>1.75</c:v>
                </c:pt>
              </c:numCache>
            </c:numRef>
          </c:val>
          <c:extLst xmlns:c16r2="http://schemas.microsoft.com/office/drawing/2015/06/chart">
            <c:ext xmlns:c16="http://schemas.microsoft.com/office/drawing/2014/chart" uri="{C3380CC4-5D6E-409C-BE32-E72D297353CC}">
              <c16:uniqueId val="{00000008-1A43-47BC-A985-4DAFC5BDF7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3.93</c:v>
                </c:pt>
                <c:pt idx="2">
                  <c:v>#N/A</c:v>
                </c:pt>
                <c:pt idx="3">
                  <c:v>5.46</c:v>
                </c:pt>
                <c:pt idx="4">
                  <c:v>#N/A</c:v>
                </c:pt>
                <c:pt idx="5">
                  <c:v>8.35</c:v>
                </c:pt>
                <c:pt idx="6">
                  <c:v>#N/A</c:v>
                </c:pt>
                <c:pt idx="7">
                  <c:v>6.76</c:v>
                </c:pt>
                <c:pt idx="8">
                  <c:v>#N/A</c:v>
                </c:pt>
                <c:pt idx="9">
                  <c:v>8.43</c:v>
                </c:pt>
              </c:numCache>
            </c:numRef>
          </c:val>
          <c:extLst xmlns:c16r2="http://schemas.microsoft.com/office/drawing/2015/06/chart">
            <c:ext xmlns:c16="http://schemas.microsoft.com/office/drawing/2014/chart" uri="{C3380CC4-5D6E-409C-BE32-E72D297353CC}">
              <c16:uniqueId val="{00000009-1A43-47BC-A985-4DAFC5BDF756}"/>
            </c:ext>
          </c:extLst>
        </c:ser>
        <c:dLbls>
          <c:showLegendKey val="0"/>
          <c:showVal val="0"/>
          <c:showCatName val="0"/>
          <c:showSerName val="0"/>
          <c:showPercent val="0"/>
          <c:showBubbleSize val="0"/>
        </c:dLbls>
        <c:gapWidth val="150"/>
        <c:overlap val="100"/>
        <c:axId val="465733904"/>
        <c:axId val="465734288"/>
      </c:barChart>
      <c:catAx>
        <c:axId val="46573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734288"/>
        <c:crosses val="autoZero"/>
        <c:auto val="1"/>
        <c:lblAlgn val="ctr"/>
        <c:lblOffset val="100"/>
        <c:tickLblSkip val="1"/>
        <c:tickMarkSkip val="1"/>
        <c:noMultiLvlLbl val="0"/>
      </c:catAx>
      <c:valAx>
        <c:axId val="46573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73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6854</c:v>
                </c:pt>
                <c:pt idx="5">
                  <c:v>7057</c:v>
                </c:pt>
                <c:pt idx="8">
                  <c:v>6469</c:v>
                </c:pt>
                <c:pt idx="11">
                  <c:v>6415</c:v>
                </c:pt>
                <c:pt idx="14">
                  <c:v>6226</c:v>
                </c:pt>
              </c:numCache>
            </c:numRef>
          </c:val>
          <c:extLst xmlns:c16r2="http://schemas.microsoft.com/office/drawing/2015/06/chart">
            <c:ext xmlns:c16="http://schemas.microsoft.com/office/drawing/2014/chart" uri="{C3380CC4-5D6E-409C-BE32-E72D297353CC}">
              <c16:uniqueId val="{00000000-C09F-4633-9393-35C9B4BE2E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1-C09F-4633-9393-35C9B4BE2E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09F-4633-9393-35C9B4BE2E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09F-4633-9393-35C9B4BE2E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1321</c:v>
                </c:pt>
                <c:pt idx="3">
                  <c:v>1098</c:v>
                </c:pt>
                <c:pt idx="6">
                  <c:v>1146</c:v>
                </c:pt>
                <c:pt idx="9">
                  <c:v>1385</c:v>
                </c:pt>
                <c:pt idx="12">
                  <c:v>1210</c:v>
                </c:pt>
              </c:numCache>
            </c:numRef>
          </c:val>
          <c:extLst xmlns:c16r2="http://schemas.microsoft.com/office/drawing/2015/06/chart">
            <c:ext xmlns:c16="http://schemas.microsoft.com/office/drawing/2014/chart" uri="{C3380CC4-5D6E-409C-BE32-E72D297353CC}">
              <c16:uniqueId val="{00000004-C09F-4633-9393-35C9B4BE2E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C09F-4633-9393-35C9B4BE2E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9F-4633-9393-35C9B4BE2E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6750</c:v>
                </c:pt>
                <c:pt idx="3">
                  <c:v>6826</c:v>
                </c:pt>
                <c:pt idx="6">
                  <c:v>6413</c:v>
                </c:pt>
                <c:pt idx="9">
                  <c:v>6146</c:v>
                </c:pt>
                <c:pt idx="12">
                  <c:v>6059</c:v>
                </c:pt>
              </c:numCache>
            </c:numRef>
          </c:val>
          <c:extLst xmlns:c16r2="http://schemas.microsoft.com/office/drawing/2015/06/chart">
            <c:ext xmlns:c16="http://schemas.microsoft.com/office/drawing/2014/chart" uri="{C3380CC4-5D6E-409C-BE32-E72D297353CC}">
              <c16:uniqueId val="{00000007-C09F-4633-9393-35C9B4BE2E06}"/>
            </c:ext>
          </c:extLst>
        </c:ser>
        <c:dLbls>
          <c:showLegendKey val="0"/>
          <c:showVal val="0"/>
          <c:showCatName val="0"/>
          <c:showSerName val="0"/>
          <c:showPercent val="0"/>
          <c:showBubbleSize val="0"/>
        </c:dLbls>
        <c:gapWidth val="100"/>
        <c:overlap val="100"/>
        <c:axId val="471348328"/>
        <c:axId val="46608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1261</c:v>
                </c:pt>
                <c:pt idx="2">
                  <c:v>#N/A</c:v>
                </c:pt>
                <c:pt idx="3">
                  <c:v>#N/A</c:v>
                </c:pt>
                <c:pt idx="4">
                  <c:v>910</c:v>
                </c:pt>
                <c:pt idx="5">
                  <c:v>#N/A</c:v>
                </c:pt>
                <c:pt idx="6">
                  <c:v>#N/A</c:v>
                </c:pt>
                <c:pt idx="7">
                  <c:v>1133</c:v>
                </c:pt>
                <c:pt idx="8">
                  <c:v>#N/A</c:v>
                </c:pt>
                <c:pt idx="9">
                  <c:v>#N/A</c:v>
                </c:pt>
                <c:pt idx="10">
                  <c:v>1158</c:v>
                </c:pt>
                <c:pt idx="11">
                  <c:v>#N/A</c:v>
                </c:pt>
                <c:pt idx="12">
                  <c:v>#N/A</c:v>
                </c:pt>
                <c:pt idx="13">
                  <c:v>1086</c:v>
                </c:pt>
                <c:pt idx="14">
                  <c:v>#N/A</c:v>
                </c:pt>
              </c:numCache>
            </c:numRef>
          </c:val>
          <c:smooth val="0"/>
          <c:extLst xmlns:c16r2="http://schemas.microsoft.com/office/drawing/2015/06/chart">
            <c:ext xmlns:c16="http://schemas.microsoft.com/office/drawing/2014/chart" uri="{C3380CC4-5D6E-409C-BE32-E72D297353CC}">
              <c16:uniqueId val="{00000008-C09F-4633-9393-35C9B4BE2E06}"/>
            </c:ext>
          </c:extLst>
        </c:ser>
        <c:dLbls>
          <c:showLegendKey val="0"/>
          <c:showVal val="0"/>
          <c:showCatName val="0"/>
          <c:showSerName val="0"/>
          <c:showPercent val="0"/>
          <c:showBubbleSize val="0"/>
        </c:dLbls>
        <c:marker val="1"/>
        <c:smooth val="0"/>
        <c:axId val="471348328"/>
        <c:axId val="466087216"/>
      </c:lineChart>
      <c:catAx>
        <c:axId val="47134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6087216"/>
        <c:crosses val="autoZero"/>
        <c:auto val="1"/>
        <c:lblAlgn val="ctr"/>
        <c:lblOffset val="100"/>
        <c:tickLblSkip val="1"/>
        <c:tickMarkSkip val="1"/>
        <c:noMultiLvlLbl val="0"/>
      </c:catAx>
      <c:valAx>
        <c:axId val="46608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34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41218</c:v>
                </c:pt>
                <c:pt idx="5">
                  <c:v>38916</c:v>
                </c:pt>
                <c:pt idx="8">
                  <c:v>36253</c:v>
                </c:pt>
                <c:pt idx="11">
                  <c:v>35121</c:v>
                </c:pt>
                <c:pt idx="14">
                  <c:v>32287</c:v>
                </c:pt>
              </c:numCache>
            </c:numRef>
          </c:val>
          <c:extLst xmlns:c16r2="http://schemas.microsoft.com/office/drawing/2015/06/chart">
            <c:ext xmlns:c16="http://schemas.microsoft.com/office/drawing/2014/chart" uri="{C3380CC4-5D6E-409C-BE32-E72D297353CC}">
              <c16:uniqueId val="{00000000-4DED-40C9-BDF9-48565E4C2C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8816</c:v>
                </c:pt>
                <c:pt idx="5">
                  <c:v>7828</c:v>
                </c:pt>
                <c:pt idx="8">
                  <c:v>6530</c:v>
                </c:pt>
                <c:pt idx="11">
                  <c:v>6932</c:v>
                </c:pt>
                <c:pt idx="14">
                  <c:v>7820</c:v>
                </c:pt>
              </c:numCache>
            </c:numRef>
          </c:val>
          <c:extLst xmlns:c16r2="http://schemas.microsoft.com/office/drawing/2015/06/chart">
            <c:ext xmlns:c16="http://schemas.microsoft.com/office/drawing/2014/chart" uri="{C3380CC4-5D6E-409C-BE32-E72D297353CC}">
              <c16:uniqueId val="{00000001-4DED-40C9-BDF9-48565E4C2C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5187</c:v>
                </c:pt>
                <c:pt idx="5">
                  <c:v>5117</c:v>
                </c:pt>
                <c:pt idx="8">
                  <c:v>9056</c:v>
                </c:pt>
                <c:pt idx="11">
                  <c:v>9266</c:v>
                </c:pt>
                <c:pt idx="14">
                  <c:v>15760</c:v>
                </c:pt>
              </c:numCache>
            </c:numRef>
          </c:val>
          <c:extLst xmlns:c16r2="http://schemas.microsoft.com/office/drawing/2015/06/chart">
            <c:ext xmlns:c16="http://schemas.microsoft.com/office/drawing/2014/chart" uri="{C3380CC4-5D6E-409C-BE32-E72D297353CC}">
              <c16:uniqueId val="{00000002-4DED-40C9-BDF9-48565E4C2C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DED-40C9-BDF9-48565E4C2C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DED-40C9-BDF9-48565E4C2C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DED-40C9-BDF9-48565E4C2C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13769</c:v>
                </c:pt>
                <c:pt idx="3">
                  <c:v>13069</c:v>
                </c:pt>
                <c:pt idx="6">
                  <c:v>12508</c:v>
                </c:pt>
                <c:pt idx="9">
                  <c:v>12416</c:v>
                </c:pt>
                <c:pt idx="12">
                  <c:v>12468</c:v>
                </c:pt>
              </c:numCache>
            </c:numRef>
          </c:val>
          <c:extLst xmlns:c16r2="http://schemas.microsoft.com/office/drawing/2015/06/chart">
            <c:ext xmlns:c16="http://schemas.microsoft.com/office/drawing/2014/chart" uri="{C3380CC4-5D6E-409C-BE32-E72D297353CC}">
              <c16:uniqueId val="{00000006-4DED-40C9-BDF9-48565E4C2C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DED-40C9-BDF9-48565E4C2C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11870</c:v>
                </c:pt>
                <c:pt idx="3">
                  <c:v>15005</c:v>
                </c:pt>
                <c:pt idx="6">
                  <c:v>14707</c:v>
                </c:pt>
                <c:pt idx="9">
                  <c:v>15787</c:v>
                </c:pt>
                <c:pt idx="12">
                  <c:v>15376</c:v>
                </c:pt>
              </c:numCache>
            </c:numRef>
          </c:val>
          <c:extLst xmlns:c16r2="http://schemas.microsoft.com/office/drawing/2015/06/chart">
            <c:ext xmlns:c16="http://schemas.microsoft.com/office/drawing/2014/chart" uri="{C3380CC4-5D6E-409C-BE32-E72D297353CC}">
              <c16:uniqueId val="{00000008-4DED-40C9-BDF9-48565E4C2C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DED-40C9-BDF9-48565E4C2C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51301</c:v>
                </c:pt>
                <c:pt idx="3">
                  <c:v>49458</c:v>
                </c:pt>
                <c:pt idx="6">
                  <c:v>48521</c:v>
                </c:pt>
                <c:pt idx="9">
                  <c:v>48234</c:v>
                </c:pt>
                <c:pt idx="12">
                  <c:v>48233</c:v>
                </c:pt>
              </c:numCache>
            </c:numRef>
          </c:val>
          <c:extLst xmlns:c16r2="http://schemas.microsoft.com/office/drawing/2015/06/chart">
            <c:ext xmlns:c16="http://schemas.microsoft.com/office/drawing/2014/chart" uri="{C3380CC4-5D6E-409C-BE32-E72D297353CC}">
              <c16:uniqueId val="{0000000A-4DED-40C9-BDF9-48565E4C2C42}"/>
            </c:ext>
          </c:extLst>
        </c:ser>
        <c:dLbls>
          <c:showLegendKey val="0"/>
          <c:showVal val="0"/>
          <c:showCatName val="0"/>
          <c:showSerName val="0"/>
          <c:showPercent val="0"/>
          <c:showBubbleSize val="0"/>
        </c:dLbls>
        <c:gapWidth val="100"/>
        <c:overlap val="100"/>
        <c:axId val="459222264"/>
        <c:axId val="459324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21719</c:v>
                </c:pt>
                <c:pt idx="2">
                  <c:v>#N/A</c:v>
                </c:pt>
                <c:pt idx="3">
                  <c:v>#N/A</c:v>
                </c:pt>
                <c:pt idx="4">
                  <c:v>25671</c:v>
                </c:pt>
                <c:pt idx="5">
                  <c:v>#N/A</c:v>
                </c:pt>
                <c:pt idx="6">
                  <c:v>#N/A</c:v>
                </c:pt>
                <c:pt idx="7">
                  <c:v>23897</c:v>
                </c:pt>
                <c:pt idx="8">
                  <c:v>#N/A</c:v>
                </c:pt>
                <c:pt idx="9">
                  <c:v>#N/A</c:v>
                </c:pt>
                <c:pt idx="10">
                  <c:v>25118</c:v>
                </c:pt>
                <c:pt idx="11">
                  <c:v>#N/A</c:v>
                </c:pt>
                <c:pt idx="12">
                  <c:v>#N/A</c:v>
                </c:pt>
                <c:pt idx="13">
                  <c:v>20210</c:v>
                </c:pt>
                <c:pt idx="14">
                  <c:v>#N/A</c:v>
                </c:pt>
              </c:numCache>
            </c:numRef>
          </c:val>
          <c:smooth val="0"/>
          <c:extLst xmlns:c16r2="http://schemas.microsoft.com/office/drawing/2015/06/chart">
            <c:ext xmlns:c16="http://schemas.microsoft.com/office/drawing/2014/chart" uri="{C3380CC4-5D6E-409C-BE32-E72D297353CC}">
              <c16:uniqueId val="{0000000B-4DED-40C9-BDF9-48565E4C2C42}"/>
            </c:ext>
          </c:extLst>
        </c:ser>
        <c:dLbls>
          <c:showLegendKey val="0"/>
          <c:showVal val="0"/>
          <c:showCatName val="0"/>
          <c:showSerName val="0"/>
          <c:showPercent val="0"/>
          <c:showBubbleSize val="0"/>
        </c:dLbls>
        <c:marker val="1"/>
        <c:smooth val="0"/>
        <c:axId val="459222264"/>
        <c:axId val="459324464"/>
      </c:lineChart>
      <c:catAx>
        <c:axId val="45922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324464"/>
        <c:crosses val="autoZero"/>
        <c:auto val="1"/>
        <c:lblAlgn val="ctr"/>
        <c:lblOffset val="100"/>
        <c:tickLblSkip val="1"/>
        <c:tickMarkSkip val="1"/>
        <c:noMultiLvlLbl val="0"/>
      </c:catAx>
      <c:valAx>
        <c:axId val="45932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22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6388</c:v>
                </c:pt>
                <c:pt idx="1">
                  <c:v>6120</c:v>
                </c:pt>
                <c:pt idx="2">
                  <c:v>10338</c:v>
                </c:pt>
              </c:numCache>
            </c:numRef>
          </c:val>
          <c:extLst xmlns:c16r2="http://schemas.microsoft.com/office/drawing/2015/06/chart">
            <c:ext xmlns:c16="http://schemas.microsoft.com/office/drawing/2014/chart" uri="{C3380CC4-5D6E-409C-BE32-E72D297353CC}">
              <c16:uniqueId val="{00000000-20B3-4443-AB39-624DF6BD6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20B3-4443-AB39-624DF6BD6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1506</c:v>
                </c:pt>
                <c:pt idx="1">
                  <c:v>1596</c:v>
                </c:pt>
                <c:pt idx="2">
                  <c:v>3568</c:v>
                </c:pt>
              </c:numCache>
            </c:numRef>
          </c:val>
          <c:extLst xmlns:c16r2="http://schemas.microsoft.com/office/drawing/2015/06/chart">
            <c:ext xmlns:c16="http://schemas.microsoft.com/office/drawing/2014/chart" uri="{C3380CC4-5D6E-409C-BE32-E72D297353CC}">
              <c16:uniqueId val="{00000002-20B3-4443-AB39-624DF6BD6CB7}"/>
            </c:ext>
          </c:extLst>
        </c:ser>
        <c:dLbls>
          <c:showLegendKey val="0"/>
          <c:showVal val="0"/>
          <c:showCatName val="0"/>
          <c:showSerName val="0"/>
          <c:showPercent val="0"/>
          <c:showBubbleSize val="0"/>
        </c:dLbls>
        <c:gapWidth val="120"/>
        <c:overlap val="100"/>
        <c:axId val="471463256"/>
        <c:axId val="471463640"/>
      </c:barChart>
      <c:catAx>
        <c:axId val="47146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463640"/>
        <c:crosses val="autoZero"/>
        <c:auto val="1"/>
        <c:lblAlgn val="ctr"/>
        <c:lblOffset val="100"/>
        <c:tickLblSkip val="1"/>
        <c:tickMarkSkip val="1"/>
        <c:noMultiLvlLbl val="0"/>
      </c:catAx>
      <c:valAx>
        <c:axId val="4714636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46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年度から不交付団体であり、類似団体と比較すると</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ポイントの差で高い数値となっている。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基準財政需要額の社会保障関係経費が増加しているが、基準財政収入額の主である地方税のうち法人税が、平成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年度に前年比で約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億円増加したこと、また、平成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年度の単年度財政力指数が平成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年度より高い数値であったため、本年度の３ヶ年平均数値は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109008</xdr:rowOff>
    </xdr:from>
    <xdr:to>
      <xdr:col>23</xdr:col>
      <xdr:colOff>133350</xdr:colOff>
      <xdr:row>36</xdr:row>
      <xdr:rowOff>129117</xdr:rowOff>
    </xdr:to>
    <xdr:cxnSp macro="">
      <xdr:nvCxnSpPr>
        <xdr:cNvPr id="69" name="直線コネクタ 68"/>
        <xdr:cNvCxnSpPr/>
      </xdr:nvCxnSpPr>
      <xdr:spPr>
        <a:xfrm flipV="1">
          <a:off x="4114800" y="62812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129117</xdr:rowOff>
    </xdr:from>
    <xdr:to>
      <xdr:col>19</xdr:col>
      <xdr:colOff>133350</xdr:colOff>
      <xdr:row>37</xdr:row>
      <xdr:rowOff>58208</xdr:rowOff>
    </xdr:to>
    <xdr:cxnSp macro="">
      <xdr:nvCxnSpPr>
        <xdr:cNvPr id="72" name="直線コネクタ 71"/>
        <xdr:cNvCxnSpPr/>
      </xdr:nvCxnSpPr>
      <xdr:spPr>
        <a:xfrm flipV="1">
          <a:off x="3225800" y="63013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58208</xdr:rowOff>
    </xdr:from>
    <xdr:to>
      <xdr:col>15</xdr:col>
      <xdr:colOff>82550</xdr:colOff>
      <xdr:row>37</xdr:row>
      <xdr:rowOff>78317</xdr:rowOff>
    </xdr:to>
    <xdr:cxnSp macro="">
      <xdr:nvCxnSpPr>
        <xdr:cNvPr id="75" name="直線コネクタ 74"/>
        <xdr:cNvCxnSpPr/>
      </xdr:nvCxnSpPr>
      <xdr:spPr>
        <a:xfrm flipV="1">
          <a:off x="2336800" y="64018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78317</xdr:rowOff>
    </xdr:to>
    <xdr:cxnSp macro="">
      <xdr:nvCxnSpPr>
        <xdr:cNvPr id="78" name="直線コネクタ 77"/>
        <xdr:cNvCxnSpPr/>
      </xdr:nvCxnSpPr>
      <xdr:spPr>
        <a:xfrm>
          <a:off x="1447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58208</xdr:rowOff>
    </xdr:from>
    <xdr:to>
      <xdr:col>23</xdr:col>
      <xdr:colOff>184150</xdr:colOff>
      <xdr:row>36</xdr:row>
      <xdr:rowOff>159808</xdr:rowOff>
    </xdr:to>
    <xdr:sp macro="" textlink="">
      <xdr:nvSpPr>
        <xdr:cNvPr id="88" name="楕円 87"/>
        <xdr:cNvSpPr/>
      </xdr:nvSpPr>
      <xdr:spPr>
        <a:xfrm>
          <a:off x="49022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150935</xdr:rowOff>
    </xdr:from>
    <xdr:ext cx="762000" cy="259045"/>
    <xdr:sp macro="" textlink="">
      <xdr:nvSpPr>
        <xdr:cNvPr id="89" name="財政力該当値テキスト"/>
        <xdr:cNvSpPr txBox="1"/>
      </xdr:nvSpPr>
      <xdr:spPr>
        <a:xfrm>
          <a:off x="5041900" y="6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7408</xdr:rowOff>
    </xdr:from>
    <xdr:to>
      <xdr:col>15</xdr:col>
      <xdr:colOff>133350</xdr:colOff>
      <xdr:row>37</xdr:row>
      <xdr:rowOff>109008</xdr:rowOff>
    </xdr:to>
    <xdr:sp macro="" textlink="">
      <xdr:nvSpPr>
        <xdr:cNvPr id="92" name="楕円 91"/>
        <xdr:cNvSpPr/>
      </xdr:nvSpPr>
      <xdr:spPr>
        <a:xfrm>
          <a:off x="3175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119185</xdr:rowOff>
    </xdr:from>
    <xdr:ext cx="762000" cy="259045"/>
    <xdr:sp macro="" textlink="">
      <xdr:nvSpPr>
        <xdr:cNvPr id="93" name="テキスト ボックス 92"/>
        <xdr:cNvSpPr txBox="1"/>
      </xdr:nvSpPr>
      <xdr:spPr>
        <a:xfrm>
          <a:off x="2844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27517</xdr:rowOff>
    </xdr:from>
    <xdr:to>
      <xdr:col>11</xdr:col>
      <xdr:colOff>82550</xdr:colOff>
      <xdr:row>37</xdr:row>
      <xdr:rowOff>129117</xdr:rowOff>
    </xdr:to>
    <xdr:sp macro="" textlink="">
      <xdr:nvSpPr>
        <xdr:cNvPr id="94" name="楕円 93"/>
        <xdr:cNvSpPr/>
      </xdr:nvSpPr>
      <xdr:spPr>
        <a:xfrm>
          <a:off x="2286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139294</xdr:rowOff>
    </xdr:from>
    <xdr:ext cx="762000" cy="259045"/>
    <xdr:sp macro="" textlink="">
      <xdr:nvSpPr>
        <xdr:cNvPr id="95" name="テキスト ボックス 94"/>
        <xdr:cNvSpPr txBox="1"/>
      </xdr:nvSpPr>
      <xdr:spPr>
        <a:xfrm>
          <a:off x="1955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近年の比率の変動は、法人税の変動や臨時財政対策債の減など歳入の減少があったが、歳出面での経常経費の減少と経常一般財源の増加に努めたことにより、低下傾向に転じていた。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年度は法人税及び地方消費税交付金が通常ベースに戻ったことで一時的に悪化したが、平成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年度においては経常一般財源である法人税が約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億円増加したことで、前年度比</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141696</xdr:rowOff>
    </xdr:from>
    <xdr:to>
      <xdr:col>23</xdr:col>
      <xdr:colOff>133350</xdr:colOff>
      <xdr:row>64</xdr:row>
      <xdr:rowOff>1451</xdr:rowOff>
    </xdr:to>
    <xdr:cxnSp macro="">
      <xdr:nvCxnSpPr>
        <xdr:cNvPr id="134" name="直線コネクタ 133"/>
        <xdr:cNvCxnSpPr/>
      </xdr:nvCxnSpPr>
      <xdr:spPr>
        <a:xfrm flipV="1">
          <a:off x="4114800" y="10257246"/>
          <a:ext cx="838200" cy="7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64</xdr:row>
      <xdr:rowOff>1451</xdr:rowOff>
    </xdr:to>
    <xdr:cxnSp macro="">
      <xdr:nvCxnSpPr>
        <xdr:cNvPr id="137" name="直線コネクタ 136"/>
        <xdr:cNvCxnSpPr/>
      </xdr:nvCxnSpPr>
      <xdr:spPr>
        <a:xfrm>
          <a:off x="3225800" y="10319294"/>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63</xdr:row>
      <xdr:rowOff>110853</xdr:rowOff>
    </xdr:to>
    <xdr:cxnSp macro="">
      <xdr:nvCxnSpPr>
        <xdr:cNvPr id="140" name="直線コネクタ 139"/>
        <xdr:cNvCxnSpPr/>
      </xdr:nvCxnSpPr>
      <xdr:spPr>
        <a:xfrm flipV="1">
          <a:off x="2336800" y="10319294"/>
          <a:ext cx="889000" cy="5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64</xdr:row>
      <xdr:rowOff>84183</xdr:rowOff>
    </xdr:to>
    <xdr:cxnSp macro="">
      <xdr:nvCxnSpPr>
        <xdr:cNvPr id="143" name="直線コネクタ 142"/>
        <xdr:cNvCxnSpPr/>
      </xdr:nvCxnSpPr>
      <xdr:spPr>
        <a:xfrm flipV="1">
          <a:off x="1447800" y="1091220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90896</xdr:rowOff>
    </xdr:from>
    <xdr:to>
      <xdr:col>23</xdr:col>
      <xdr:colOff>184150</xdr:colOff>
      <xdr:row>60</xdr:row>
      <xdr:rowOff>21046</xdr:rowOff>
    </xdr:to>
    <xdr:sp macro="" textlink="">
      <xdr:nvSpPr>
        <xdr:cNvPr id="153" name="楕円 152"/>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12173</xdr:rowOff>
    </xdr:from>
    <xdr:ext cx="762000" cy="259045"/>
    <xdr:sp macro="" textlink="">
      <xdr:nvSpPr>
        <xdr:cNvPr id="154" name="財政構造の弾力性該当値テキスト"/>
        <xdr:cNvSpPr txBox="1"/>
      </xdr:nvSpPr>
      <xdr:spPr>
        <a:xfrm>
          <a:off x="5041900" y="1012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5" name="楕円 154"/>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6" name="テキスト ボックス 155"/>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152944</xdr:rowOff>
    </xdr:from>
    <xdr:to>
      <xdr:col>15</xdr:col>
      <xdr:colOff>133350</xdr:colOff>
      <xdr:row>60</xdr:row>
      <xdr:rowOff>83094</xdr:rowOff>
    </xdr:to>
    <xdr:sp macro="" textlink="">
      <xdr:nvSpPr>
        <xdr:cNvPr id="157" name="楕円 156"/>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93271</xdr:rowOff>
    </xdr:from>
    <xdr:ext cx="762000" cy="259045"/>
    <xdr:sp macro="" textlink="">
      <xdr:nvSpPr>
        <xdr:cNvPr id="158" name="テキスト ボックス 157"/>
        <xdr:cNvSpPr txBox="1"/>
      </xdr:nvSpPr>
      <xdr:spPr>
        <a:xfrm>
          <a:off x="2844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59" name="楕円 158"/>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60" name="テキスト ボックス 159"/>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33383</xdr:rowOff>
    </xdr:from>
    <xdr:to>
      <xdr:col>7</xdr:col>
      <xdr:colOff>31750</xdr:colOff>
      <xdr:row>64</xdr:row>
      <xdr:rowOff>134983</xdr:rowOff>
    </xdr:to>
    <xdr:sp macro="" textlink="">
      <xdr:nvSpPr>
        <xdr:cNvPr id="161" name="楕円 160"/>
        <xdr:cNvSpPr/>
      </xdr:nvSpPr>
      <xdr:spPr>
        <a:xfrm>
          <a:off x="1397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119760</xdr:rowOff>
    </xdr:from>
    <xdr:ext cx="762000" cy="259045"/>
    <xdr:sp macro="" textlink="">
      <xdr:nvSpPr>
        <xdr:cNvPr id="162" name="テキスト ボックス 161"/>
        <xdr:cNvSpPr txBox="1"/>
      </xdr:nvSpPr>
      <xdr:spPr>
        <a:xfrm>
          <a:off x="1066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類似団体の平均に比べて</a:t>
          </a:r>
          <a:r>
            <a:rPr kumimoji="1" lang="en-US" altLang="ja-JP" sz="1300">
              <a:latin typeface="ＭＳ Ｐゴシック" panose="020B0600070205080204" pitchFamily="50" charset="-128"/>
              <a:ea typeface="ＭＳ Ｐゴシック" panose="020B0600070205080204" pitchFamily="50" charset="-128"/>
            </a:rPr>
            <a:t>20,896</a:t>
          </a:r>
          <a:r>
            <a:rPr kumimoji="1" lang="ja-JP" altLang="en-US" sz="1300">
              <a:latin typeface="ＭＳ Ｐゴシック" panose="020B0600070205080204" pitchFamily="50" charset="-128"/>
              <a:ea typeface="ＭＳ Ｐゴシック" panose="020B0600070205080204" pitchFamily="50" charset="-128"/>
            </a:rPr>
            <a:t>円高くなっているのは、主に物件費が要因で、公共施設の数が他の類似団体と比較して多いことから、施設等の管理委託料が多いことや、給食費の公会計化の実施によるものである。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人件費についても、職員給与の独自削減などにより抑制しているものの、本年度については増加している。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61161</xdr:rowOff>
    </xdr:from>
    <xdr:to>
      <xdr:col>23</xdr:col>
      <xdr:colOff>133350</xdr:colOff>
      <xdr:row>84</xdr:row>
      <xdr:rowOff>159990</xdr:rowOff>
    </xdr:to>
    <xdr:cxnSp macro="">
      <xdr:nvCxnSpPr>
        <xdr:cNvPr id="199" name="直線コネクタ 198"/>
        <xdr:cNvCxnSpPr/>
      </xdr:nvCxnSpPr>
      <xdr:spPr>
        <a:xfrm>
          <a:off x="4114800" y="14462961"/>
          <a:ext cx="838200" cy="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42374</xdr:rowOff>
    </xdr:from>
    <xdr:to>
      <xdr:col>19</xdr:col>
      <xdr:colOff>133350</xdr:colOff>
      <xdr:row>84</xdr:row>
      <xdr:rowOff>61161</xdr:rowOff>
    </xdr:to>
    <xdr:cxnSp macro="">
      <xdr:nvCxnSpPr>
        <xdr:cNvPr id="202" name="直線コネクタ 201"/>
        <xdr:cNvCxnSpPr/>
      </xdr:nvCxnSpPr>
      <xdr:spPr>
        <a:xfrm>
          <a:off x="3225800" y="14444174"/>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13401</xdr:rowOff>
    </xdr:from>
    <xdr:to>
      <xdr:col>15</xdr:col>
      <xdr:colOff>82550</xdr:colOff>
      <xdr:row>84</xdr:row>
      <xdr:rowOff>42374</xdr:rowOff>
    </xdr:to>
    <xdr:cxnSp macro="">
      <xdr:nvCxnSpPr>
        <xdr:cNvPr id="205" name="直線コネクタ 204"/>
        <xdr:cNvCxnSpPr/>
      </xdr:nvCxnSpPr>
      <xdr:spPr>
        <a:xfrm>
          <a:off x="2336800" y="14415201"/>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91691</xdr:rowOff>
    </xdr:from>
    <xdr:to>
      <xdr:col>11</xdr:col>
      <xdr:colOff>31750</xdr:colOff>
      <xdr:row>84</xdr:row>
      <xdr:rowOff>13401</xdr:rowOff>
    </xdr:to>
    <xdr:cxnSp macro="">
      <xdr:nvCxnSpPr>
        <xdr:cNvPr id="208" name="直線コネクタ 207"/>
        <xdr:cNvCxnSpPr/>
      </xdr:nvCxnSpPr>
      <xdr:spPr>
        <a:xfrm>
          <a:off x="1447800" y="14322041"/>
          <a:ext cx="889000" cy="9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109190</xdr:rowOff>
    </xdr:from>
    <xdr:to>
      <xdr:col>23</xdr:col>
      <xdr:colOff>184150</xdr:colOff>
      <xdr:row>85</xdr:row>
      <xdr:rowOff>39340</xdr:rowOff>
    </xdr:to>
    <xdr:sp macro="" textlink="">
      <xdr:nvSpPr>
        <xdr:cNvPr id="218" name="楕円 217"/>
        <xdr:cNvSpPr/>
      </xdr:nvSpPr>
      <xdr:spPr>
        <a:xfrm>
          <a:off x="4902200" y="145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81267</xdr:rowOff>
    </xdr:from>
    <xdr:ext cx="762000" cy="259045"/>
    <xdr:sp macro="" textlink="">
      <xdr:nvSpPr>
        <xdr:cNvPr id="219" name="人件費・物件費等の状況該当値テキスト"/>
        <xdr:cNvSpPr txBox="1"/>
      </xdr:nvSpPr>
      <xdr:spPr>
        <a:xfrm>
          <a:off x="5041900" y="1448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10361</xdr:rowOff>
    </xdr:from>
    <xdr:to>
      <xdr:col>19</xdr:col>
      <xdr:colOff>184150</xdr:colOff>
      <xdr:row>84</xdr:row>
      <xdr:rowOff>111961</xdr:rowOff>
    </xdr:to>
    <xdr:sp macro="" textlink="">
      <xdr:nvSpPr>
        <xdr:cNvPr id="220" name="楕円 219"/>
        <xdr:cNvSpPr/>
      </xdr:nvSpPr>
      <xdr:spPr>
        <a:xfrm>
          <a:off x="4064000" y="14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96738</xdr:rowOff>
    </xdr:from>
    <xdr:ext cx="736600" cy="259045"/>
    <xdr:sp macro="" textlink="">
      <xdr:nvSpPr>
        <xdr:cNvPr id="221" name="テキスト ボックス 220"/>
        <xdr:cNvSpPr txBox="1"/>
      </xdr:nvSpPr>
      <xdr:spPr>
        <a:xfrm>
          <a:off x="3733800" y="1449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163024</xdr:rowOff>
    </xdr:from>
    <xdr:to>
      <xdr:col>15</xdr:col>
      <xdr:colOff>133350</xdr:colOff>
      <xdr:row>84</xdr:row>
      <xdr:rowOff>93174</xdr:rowOff>
    </xdr:to>
    <xdr:sp macro="" textlink="">
      <xdr:nvSpPr>
        <xdr:cNvPr id="222" name="楕円 221"/>
        <xdr:cNvSpPr/>
      </xdr:nvSpPr>
      <xdr:spPr>
        <a:xfrm>
          <a:off x="3175000" y="143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77951</xdr:rowOff>
    </xdr:from>
    <xdr:ext cx="762000" cy="259045"/>
    <xdr:sp macro="" textlink="">
      <xdr:nvSpPr>
        <xdr:cNvPr id="223" name="テキスト ボックス 222"/>
        <xdr:cNvSpPr txBox="1"/>
      </xdr:nvSpPr>
      <xdr:spPr>
        <a:xfrm>
          <a:off x="2844800" y="1447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134051</xdr:rowOff>
    </xdr:from>
    <xdr:to>
      <xdr:col>11</xdr:col>
      <xdr:colOff>82550</xdr:colOff>
      <xdr:row>84</xdr:row>
      <xdr:rowOff>64201</xdr:rowOff>
    </xdr:to>
    <xdr:sp macro="" textlink="">
      <xdr:nvSpPr>
        <xdr:cNvPr id="224" name="楕円 223"/>
        <xdr:cNvSpPr/>
      </xdr:nvSpPr>
      <xdr:spPr>
        <a:xfrm>
          <a:off x="2286000" y="14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48978</xdr:rowOff>
    </xdr:from>
    <xdr:ext cx="762000" cy="259045"/>
    <xdr:sp macro="" textlink="">
      <xdr:nvSpPr>
        <xdr:cNvPr id="225" name="テキスト ボックス 224"/>
        <xdr:cNvSpPr txBox="1"/>
      </xdr:nvSpPr>
      <xdr:spPr>
        <a:xfrm>
          <a:off x="1955800" y="144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40891</xdr:rowOff>
    </xdr:from>
    <xdr:to>
      <xdr:col>7</xdr:col>
      <xdr:colOff>31750</xdr:colOff>
      <xdr:row>83</xdr:row>
      <xdr:rowOff>142491</xdr:rowOff>
    </xdr:to>
    <xdr:sp macro="" textlink="">
      <xdr:nvSpPr>
        <xdr:cNvPr id="226" name="楕円 225"/>
        <xdr:cNvSpPr/>
      </xdr:nvSpPr>
      <xdr:spPr>
        <a:xfrm>
          <a:off x="1397000" y="142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127268</xdr:rowOff>
    </xdr:from>
    <xdr:ext cx="762000" cy="259045"/>
    <xdr:sp macro="" textlink="">
      <xdr:nvSpPr>
        <xdr:cNvPr id="227" name="テキスト ボックス 226"/>
        <xdr:cNvSpPr txBox="1"/>
      </xdr:nvSpPr>
      <xdr:spPr>
        <a:xfrm>
          <a:off x="1066800" y="143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給与制度の総合的見直しの影響や職員の階層変動によって、ラスパイレス指数が変動しているが、概ね同水準で推移している。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年度から実施している職員給与の独自削減（管理職手当の平均８％削減、地域手当の２％削減）を継続するとともに、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近隣市の状況を踏まえながら、給与の適正化に努めていきたい。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年度数値は前年度の数値を引用している。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161925</xdr:rowOff>
    </xdr:to>
    <xdr:cxnSp macro="">
      <xdr:nvCxnSpPr>
        <xdr:cNvPr id="264" name="直線コネクタ 263"/>
        <xdr:cNvCxnSpPr/>
      </xdr:nvCxnSpPr>
      <xdr:spPr>
        <a:xfrm flipV="1">
          <a:off x="15290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161925</xdr:rowOff>
    </xdr:to>
    <xdr:cxnSp macro="">
      <xdr:nvCxnSpPr>
        <xdr:cNvPr id="267" name="直線コネクタ 266"/>
        <xdr:cNvCxnSpPr/>
      </xdr:nvCxnSpPr>
      <xdr:spPr>
        <a:xfrm>
          <a:off x="14401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70" name="直線コネクタ 269"/>
        <xdr:cNvCxnSpPr/>
      </xdr:nvCxnSpPr>
      <xdr:spPr>
        <a:xfrm>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84" name="楕円 283"/>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85" name="テキスト ボックス 284"/>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6" name="楕円 285"/>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7" name="テキスト ボックス 286"/>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8" name="楕円 287"/>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89" name="テキスト ボックス 28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人上回っているが、厚木市定員管理方針に基づき、将来を見据え、計画的な職員採用等を行うことにより、適正な定員管理に努める。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165100</xdr:rowOff>
    </xdr:from>
    <xdr:to>
      <xdr:col>81</xdr:col>
      <xdr:colOff>44450</xdr:colOff>
      <xdr:row>62</xdr:row>
      <xdr:rowOff>165100</xdr:rowOff>
    </xdr:to>
    <xdr:cxnSp macro="">
      <xdr:nvCxnSpPr>
        <xdr:cNvPr id="326" name="直線コネクタ 325"/>
        <xdr:cNvCxnSpPr/>
      </xdr:nvCxnSpPr>
      <xdr:spPr>
        <a:xfrm>
          <a:off x="16179800" y="1079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154759</xdr:rowOff>
    </xdr:from>
    <xdr:to>
      <xdr:col>77</xdr:col>
      <xdr:colOff>44450</xdr:colOff>
      <xdr:row>62</xdr:row>
      <xdr:rowOff>165100</xdr:rowOff>
    </xdr:to>
    <xdr:cxnSp macro="">
      <xdr:nvCxnSpPr>
        <xdr:cNvPr id="329" name="直線コネクタ 328"/>
        <xdr:cNvCxnSpPr/>
      </xdr:nvCxnSpPr>
      <xdr:spPr>
        <a:xfrm>
          <a:off x="15290800" y="107846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161653</xdr:rowOff>
    </xdr:to>
    <xdr:cxnSp macro="">
      <xdr:nvCxnSpPr>
        <xdr:cNvPr id="332" name="直線コネクタ 331"/>
        <xdr:cNvCxnSpPr/>
      </xdr:nvCxnSpPr>
      <xdr:spPr>
        <a:xfrm flipV="1">
          <a:off x="14401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34" name="テキスト ボックス 333"/>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158206</xdr:rowOff>
    </xdr:from>
    <xdr:to>
      <xdr:col>68</xdr:col>
      <xdr:colOff>152400</xdr:colOff>
      <xdr:row>62</xdr:row>
      <xdr:rowOff>161653</xdr:rowOff>
    </xdr:to>
    <xdr:cxnSp macro="">
      <xdr:nvCxnSpPr>
        <xdr:cNvPr id="335" name="直線コネクタ 334"/>
        <xdr:cNvCxnSpPr/>
      </xdr:nvCxnSpPr>
      <xdr:spPr>
        <a:xfrm>
          <a:off x="13512800" y="107881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114300</xdr:rowOff>
    </xdr:from>
    <xdr:to>
      <xdr:col>77</xdr:col>
      <xdr:colOff>95250</xdr:colOff>
      <xdr:row>63</xdr:row>
      <xdr:rowOff>44450</xdr:rowOff>
    </xdr:to>
    <xdr:sp macro="" textlink="">
      <xdr:nvSpPr>
        <xdr:cNvPr id="347" name="楕円 346"/>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48" name="テキスト ボックス 347"/>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103959</xdr:rowOff>
    </xdr:from>
    <xdr:to>
      <xdr:col>73</xdr:col>
      <xdr:colOff>44450</xdr:colOff>
      <xdr:row>63</xdr:row>
      <xdr:rowOff>34109</xdr:rowOff>
    </xdr:to>
    <xdr:sp macro="" textlink="">
      <xdr:nvSpPr>
        <xdr:cNvPr id="349" name="楕円 348"/>
        <xdr:cNvSpPr/>
      </xdr:nvSpPr>
      <xdr:spPr>
        <a:xfrm>
          <a:off x="15240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18886</xdr:rowOff>
    </xdr:from>
    <xdr:ext cx="762000" cy="259045"/>
    <xdr:sp macro="" textlink="">
      <xdr:nvSpPr>
        <xdr:cNvPr id="350" name="テキスト ボックス 349"/>
        <xdr:cNvSpPr txBox="1"/>
      </xdr:nvSpPr>
      <xdr:spPr>
        <a:xfrm>
          <a:off x="14909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51" name="楕円 350"/>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52" name="テキスト ボックス 351"/>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107406</xdr:rowOff>
    </xdr:from>
    <xdr:to>
      <xdr:col>64</xdr:col>
      <xdr:colOff>152400</xdr:colOff>
      <xdr:row>63</xdr:row>
      <xdr:rowOff>37556</xdr:rowOff>
    </xdr:to>
    <xdr:sp macro="" textlink="">
      <xdr:nvSpPr>
        <xdr:cNvPr id="353" name="楕円 352"/>
        <xdr:cNvSpPr/>
      </xdr:nvSpPr>
      <xdr:spPr>
        <a:xfrm>
          <a:off x="13462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22333</xdr:rowOff>
    </xdr:from>
    <xdr:ext cx="762000" cy="259045"/>
    <xdr:sp macro="" textlink="">
      <xdr:nvSpPr>
        <xdr:cNvPr id="354" name="テキスト ボックス 353"/>
        <xdr:cNvSpPr txBox="1"/>
      </xdr:nvSpPr>
      <xdr:spPr>
        <a:xfrm>
          <a:off x="13131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公債費においては一般会計の元利償還金、公営企業への償還財源ともに減少しているため、分子は減少しているものの、平成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年度に法人税等の収入が標準ベースに戻ったことにより、標準税収入額が大幅に減少となったことから、前年度比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ポイント下回る極めて低い状況であり、適正な数値で推移している。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105410</xdr:rowOff>
    </xdr:to>
    <xdr:cxnSp macro="">
      <xdr:nvCxnSpPr>
        <xdr:cNvPr id="387" name="直線コネクタ 386"/>
        <xdr:cNvCxnSpPr/>
      </xdr:nvCxnSpPr>
      <xdr:spPr>
        <a:xfrm>
          <a:off x="16179800" y="678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113454</xdr:rowOff>
    </xdr:to>
    <xdr:cxnSp macro="">
      <xdr:nvCxnSpPr>
        <xdr:cNvPr id="390" name="直線コネクタ 389"/>
        <xdr:cNvCxnSpPr/>
      </xdr:nvCxnSpPr>
      <xdr:spPr>
        <a:xfrm flipV="1">
          <a:off x="15290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93" name="直線コネクタ 392"/>
        <xdr:cNvCxnSpPr/>
      </xdr:nvCxnSpPr>
      <xdr:spPr>
        <a:xfrm>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121496</xdr:rowOff>
    </xdr:to>
    <xdr:cxnSp macro="">
      <xdr:nvCxnSpPr>
        <xdr:cNvPr id="396" name="直線コネクタ 395"/>
        <xdr:cNvCxnSpPr/>
      </xdr:nvCxnSpPr>
      <xdr:spPr>
        <a:xfrm flipV="1">
          <a:off x="13512800" y="678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6" name="楕円 405"/>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7"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8" name="楕円 407"/>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9" name="テキスト ボックス 408"/>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10" name="楕円 409"/>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11" name="テキスト ボックス 410"/>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2" name="楕円 411"/>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3" name="テキスト ボックス 412"/>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4" name="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公営企業債繰入見込額が減少したことや、将来負担を軽減する特定財源等である充当可能基金が大きく増額したため、分子が全体として大きく減額した。</a:t>
          </a:r>
        </a:p>
        <a:p>
          <a:r>
            <a:rPr kumimoji="1" lang="ja-JP" altLang="en-US" sz="1300">
              <a:latin typeface="ＭＳ Ｐゴシック" panose="020B0600070205080204" pitchFamily="50" charset="-128"/>
              <a:ea typeface="ＭＳ Ｐゴシック" panose="020B0600070205080204" pitchFamily="50" charset="-128"/>
            </a:rPr>
            <a:t>　分母の要因としては、法人税及び地方消費税交付金の減額により、標準財政規模が大幅に減額したことなどから減額となった。</a:t>
          </a:r>
        </a:p>
        <a:p>
          <a:r>
            <a:rPr kumimoji="1" lang="ja-JP" altLang="en-US" sz="1300">
              <a:latin typeface="ＭＳ Ｐゴシック" panose="020B0600070205080204" pitchFamily="50" charset="-128"/>
              <a:ea typeface="ＭＳ Ｐゴシック" panose="020B0600070205080204" pitchFamily="50" charset="-128"/>
            </a:rPr>
            <a:t>　結果として、分母分子ともに減少しているものの、分子の減少幅が大きいため、将来負担比率は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110208</xdr:rowOff>
    </xdr:from>
    <xdr:to>
      <xdr:col>81</xdr:col>
      <xdr:colOff>44450</xdr:colOff>
      <xdr:row>18</xdr:row>
      <xdr:rowOff>8467</xdr:rowOff>
    </xdr:to>
    <xdr:cxnSp macro="">
      <xdr:nvCxnSpPr>
        <xdr:cNvPr id="449" name="直線コネクタ 448"/>
        <xdr:cNvCxnSpPr/>
      </xdr:nvCxnSpPr>
      <xdr:spPr>
        <a:xfrm flipV="1">
          <a:off x="16179800" y="3024858"/>
          <a:ext cx="8382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8467</xdr:rowOff>
    </xdr:from>
    <xdr:to>
      <xdr:col>77</xdr:col>
      <xdr:colOff>44450</xdr:colOff>
      <xdr:row>18</xdr:row>
      <xdr:rowOff>64770</xdr:rowOff>
    </xdr:to>
    <xdr:cxnSp macro="">
      <xdr:nvCxnSpPr>
        <xdr:cNvPr id="452" name="直線コネクタ 451"/>
        <xdr:cNvCxnSpPr/>
      </xdr:nvCxnSpPr>
      <xdr:spPr>
        <a:xfrm flipV="1">
          <a:off x="15290800" y="309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64770</xdr:rowOff>
    </xdr:from>
    <xdr:to>
      <xdr:col>72</xdr:col>
      <xdr:colOff>203200</xdr:colOff>
      <xdr:row>18</xdr:row>
      <xdr:rowOff>153247</xdr:rowOff>
    </xdr:to>
    <xdr:cxnSp macro="">
      <xdr:nvCxnSpPr>
        <xdr:cNvPr id="455" name="直線コネクタ 454"/>
        <xdr:cNvCxnSpPr/>
      </xdr:nvCxnSpPr>
      <xdr:spPr>
        <a:xfrm flipV="1">
          <a:off x="14401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8467</xdr:rowOff>
    </xdr:from>
    <xdr:to>
      <xdr:col>68</xdr:col>
      <xdr:colOff>152400</xdr:colOff>
      <xdr:row>18</xdr:row>
      <xdr:rowOff>153247</xdr:rowOff>
    </xdr:to>
    <xdr:cxnSp macro="">
      <xdr:nvCxnSpPr>
        <xdr:cNvPr id="458" name="直線コネクタ 457"/>
        <xdr:cNvCxnSpPr/>
      </xdr:nvCxnSpPr>
      <xdr:spPr>
        <a:xfrm>
          <a:off x="13512800" y="309456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59408</xdr:rowOff>
    </xdr:from>
    <xdr:to>
      <xdr:col>81</xdr:col>
      <xdr:colOff>95250</xdr:colOff>
      <xdr:row>17</xdr:row>
      <xdr:rowOff>161008</xdr:rowOff>
    </xdr:to>
    <xdr:sp macro="" textlink="">
      <xdr:nvSpPr>
        <xdr:cNvPr id="468" name="楕円 467"/>
        <xdr:cNvSpPr/>
      </xdr:nvSpPr>
      <xdr:spPr>
        <a:xfrm>
          <a:off x="169672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31485</xdr:rowOff>
    </xdr:from>
    <xdr:ext cx="762000" cy="259045"/>
    <xdr:sp macro="" textlink="">
      <xdr:nvSpPr>
        <xdr:cNvPr id="469" name="将来負担の状況該当値テキスト"/>
        <xdr:cNvSpPr txBox="1"/>
      </xdr:nvSpPr>
      <xdr:spPr>
        <a:xfrm>
          <a:off x="17106900" y="294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129117</xdr:rowOff>
    </xdr:from>
    <xdr:to>
      <xdr:col>77</xdr:col>
      <xdr:colOff>95250</xdr:colOff>
      <xdr:row>18</xdr:row>
      <xdr:rowOff>59267</xdr:rowOff>
    </xdr:to>
    <xdr:sp macro="" textlink="">
      <xdr:nvSpPr>
        <xdr:cNvPr id="470" name="楕円 469"/>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44044</xdr:rowOff>
    </xdr:from>
    <xdr:ext cx="736600" cy="259045"/>
    <xdr:sp macro="" textlink="">
      <xdr:nvSpPr>
        <xdr:cNvPr id="471" name="テキスト ボックス 470"/>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13970</xdr:rowOff>
    </xdr:from>
    <xdr:to>
      <xdr:col>73</xdr:col>
      <xdr:colOff>44450</xdr:colOff>
      <xdr:row>18</xdr:row>
      <xdr:rowOff>115570</xdr:rowOff>
    </xdr:to>
    <xdr:sp macro="" textlink="">
      <xdr:nvSpPr>
        <xdr:cNvPr id="472" name="楕円 471"/>
        <xdr:cNvSpPr/>
      </xdr:nvSpPr>
      <xdr:spPr>
        <a:xfrm>
          <a:off x="15240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100347</xdr:rowOff>
    </xdr:from>
    <xdr:ext cx="762000" cy="259045"/>
    <xdr:sp macro="" textlink="">
      <xdr:nvSpPr>
        <xdr:cNvPr id="473" name="テキスト ボックス 472"/>
        <xdr:cNvSpPr txBox="1"/>
      </xdr:nvSpPr>
      <xdr:spPr>
        <a:xfrm>
          <a:off x="14909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102447</xdr:rowOff>
    </xdr:from>
    <xdr:to>
      <xdr:col>68</xdr:col>
      <xdr:colOff>203200</xdr:colOff>
      <xdr:row>19</xdr:row>
      <xdr:rowOff>32596</xdr:rowOff>
    </xdr:to>
    <xdr:sp macro="" textlink="">
      <xdr:nvSpPr>
        <xdr:cNvPr id="474" name="楕円 473"/>
        <xdr:cNvSpPr/>
      </xdr:nvSpPr>
      <xdr:spPr>
        <a:xfrm>
          <a:off x="14351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17374</xdr:rowOff>
    </xdr:from>
    <xdr:ext cx="762000" cy="259045"/>
    <xdr:sp macro="" textlink="">
      <xdr:nvSpPr>
        <xdr:cNvPr id="475" name="テキスト ボックス 474"/>
        <xdr:cNvSpPr txBox="1"/>
      </xdr:nvSpPr>
      <xdr:spPr>
        <a:xfrm>
          <a:off x="14020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129117</xdr:rowOff>
    </xdr:from>
    <xdr:to>
      <xdr:col>64</xdr:col>
      <xdr:colOff>152400</xdr:colOff>
      <xdr:row>18</xdr:row>
      <xdr:rowOff>59267</xdr:rowOff>
    </xdr:to>
    <xdr:sp macro="" textlink="">
      <xdr:nvSpPr>
        <xdr:cNvPr id="476" name="楕円 475"/>
        <xdr:cNvSpPr/>
      </xdr:nvSpPr>
      <xdr:spPr>
        <a:xfrm>
          <a:off x="13462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44044</xdr:rowOff>
    </xdr:from>
    <xdr:ext cx="762000" cy="259045"/>
    <xdr:sp macro="" textlink="">
      <xdr:nvSpPr>
        <xdr:cNvPr id="477" name="テキスト ボックス 476"/>
        <xdr:cNvSpPr txBox="1"/>
      </xdr:nvSpPr>
      <xdr:spPr>
        <a:xfrm>
          <a:off x="13131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本年度は、管理職手当削減などの職員給与の独自削減の継続により、人件費の抑制に努めているものの、前年度に比べて増加しているが、法人税の増などにより経常収支比率は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38</xdr:row>
      <xdr:rowOff>127000</xdr:rowOff>
    </xdr:to>
    <xdr:cxnSp macro="">
      <xdr:nvCxnSpPr>
        <xdr:cNvPr id="66" name="直線コネクタ 65"/>
        <xdr:cNvCxnSpPr/>
      </xdr:nvCxnSpPr>
      <xdr:spPr>
        <a:xfrm flipV="1">
          <a:off x="3987800" y="639064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127000</xdr:rowOff>
    </xdr:to>
    <xdr:cxnSp macro="">
      <xdr:nvCxnSpPr>
        <xdr:cNvPr id="69" name="直線コネクタ 68"/>
        <xdr:cNvCxnSpPr/>
      </xdr:nvCxnSpPr>
      <xdr:spPr>
        <a:xfrm>
          <a:off x="3098800" y="6443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134620</xdr:rowOff>
    </xdr:to>
    <xdr:cxnSp macro="">
      <xdr:nvCxnSpPr>
        <xdr:cNvPr id="72" name="直線コネクタ 71"/>
        <xdr:cNvCxnSpPr/>
      </xdr:nvCxnSpPr>
      <xdr:spPr>
        <a:xfrm flipV="1">
          <a:off x="2209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16510</xdr:rowOff>
    </xdr:to>
    <xdr:cxnSp macro="">
      <xdr:nvCxnSpPr>
        <xdr:cNvPr id="75" name="直線コネクタ 74"/>
        <xdr:cNvCxnSpPr/>
      </xdr:nvCxnSpPr>
      <xdr:spPr>
        <a:xfrm flipV="1">
          <a:off x="1320800" y="6649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類似団体と比較して物件費に係る経常収支比率が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ポイント高い要因として、公民館、児童館、老人憩いの家など管理すべき公共施設の数により、施設等管理運営委託をはじめとする委託料が多いことなどが挙げられる。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なお、法人住民税の増などにより経常収支比率は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97064</xdr:rowOff>
    </xdr:to>
    <xdr:cxnSp macro="">
      <xdr:nvCxnSpPr>
        <xdr:cNvPr id="129" name="直線コネクタ 128"/>
        <xdr:cNvCxnSpPr/>
      </xdr:nvCxnSpPr>
      <xdr:spPr>
        <a:xfrm flipV="1">
          <a:off x="15671800" y="3191329"/>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19</xdr:row>
      <xdr:rowOff>97064</xdr:rowOff>
    </xdr:to>
    <xdr:cxnSp macro="">
      <xdr:nvCxnSpPr>
        <xdr:cNvPr id="132" name="直線コネクタ 131"/>
        <xdr:cNvCxnSpPr/>
      </xdr:nvCxnSpPr>
      <xdr:spPr>
        <a:xfrm>
          <a:off x="14782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97064</xdr:rowOff>
    </xdr:to>
    <xdr:cxnSp macro="">
      <xdr:nvCxnSpPr>
        <xdr:cNvPr id="135" name="直線コネクタ 134"/>
        <xdr:cNvCxnSpPr/>
      </xdr:nvCxnSpPr>
      <xdr:spPr>
        <a:xfrm flipV="1">
          <a:off x="13893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97064</xdr:rowOff>
    </xdr:from>
    <xdr:to>
      <xdr:col>69</xdr:col>
      <xdr:colOff>92075</xdr:colOff>
      <xdr:row>19</xdr:row>
      <xdr:rowOff>97064</xdr:rowOff>
    </xdr:to>
    <xdr:cxnSp macro="">
      <xdr:nvCxnSpPr>
        <xdr:cNvPr id="138" name="直線コネクタ 137"/>
        <xdr:cNvCxnSpPr/>
      </xdr:nvCxnSpPr>
      <xdr:spPr>
        <a:xfrm>
          <a:off x="13004800" y="3354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46264</xdr:rowOff>
    </xdr:from>
    <xdr:to>
      <xdr:col>78</xdr:col>
      <xdr:colOff>120650</xdr:colOff>
      <xdr:row>19</xdr:row>
      <xdr:rowOff>147864</xdr:rowOff>
    </xdr:to>
    <xdr:sp macro="" textlink="">
      <xdr:nvSpPr>
        <xdr:cNvPr id="150" name="楕円 149"/>
        <xdr:cNvSpPr/>
      </xdr:nvSpPr>
      <xdr:spPr>
        <a:xfrm>
          <a:off x="15621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132641</xdr:rowOff>
    </xdr:from>
    <xdr:ext cx="736600" cy="259045"/>
    <xdr:sp macro="" textlink="">
      <xdr:nvSpPr>
        <xdr:cNvPr id="151" name="テキスト ボックス 150"/>
        <xdr:cNvSpPr txBox="1"/>
      </xdr:nvSpPr>
      <xdr:spPr>
        <a:xfrm>
          <a:off x="15290800" y="339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46264</xdr:rowOff>
    </xdr:from>
    <xdr:to>
      <xdr:col>69</xdr:col>
      <xdr:colOff>142875</xdr:colOff>
      <xdr:row>19</xdr:row>
      <xdr:rowOff>147864</xdr:rowOff>
    </xdr:to>
    <xdr:sp macro="" textlink="">
      <xdr:nvSpPr>
        <xdr:cNvPr id="154" name="楕円 153"/>
        <xdr:cNvSpPr/>
      </xdr:nvSpPr>
      <xdr:spPr>
        <a:xfrm>
          <a:off x="13843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132641</xdr:rowOff>
    </xdr:from>
    <xdr:ext cx="762000" cy="259045"/>
    <xdr:sp macro="" textlink="">
      <xdr:nvSpPr>
        <xdr:cNvPr id="155" name="テキスト ボックス 154"/>
        <xdr:cNvSpPr txBox="1"/>
      </xdr:nvSpPr>
      <xdr:spPr>
        <a:xfrm>
          <a:off x="13512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56" name="楕円 155"/>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57" name="テキスト ボックス 156"/>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経常一般財源である法人住民税の大幅な増などにより、扶助費に係る経常収支比率は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ポイント減少したが、生活保護費を含む社会保障経費は前年度よりも増加している。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58</xdr:row>
      <xdr:rowOff>38100</xdr:rowOff>
    </xdr:to>
    <xdr:cxnSp macro="">
      <xdr:nvCxnSpPr>
        <xdr:cNvPr id="190" name="直線コネクタ 189"/>
        <xdr:cNvCxnSpPr/>
      </xdr:nvCxnSpPr>
      <xdr:spPr>
        <a:xfrm flipV="1">
          <a:off x="3987800" y="97409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58</xdr:row>
      <xdr:rowOff>38100</xdr:rowOff>
    </xdr:to>
    <xdr:cxnSp macro="">
      <xdr:nvCxnSpPr>
        <xdr:cNvPr id="193" name="直線コネクタ 192"/>
        <xdr:cNvCxnSpPr/>
      </xdr:nvCxnSpPr>
      <xdr:spPr>
        <a:xfrm>
          <a:off x="3098800" y="9575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127000</xdr:rowOff>
    </xdr:to>
    <xdr:cxnSp macro="">
      <xdr:nvCxnSpPr>
        <xdr:cNvPr id="196" name="直線コネクタ 195"/>
        <xdr:cNvCxnSpPr/>
      </xdr:nvCxnSpPr>
      <xdr:spPr>
        <a:xfrm flipV="1">
          <a:off x="2209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9" name="直線コネクタ 198"/>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9" name="楕円 208"/>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10"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1" name="楕円 210"/>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2" name="テキスト ボックス 211"/>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4" name="テキスト ボックス 21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5" name="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繰出金について、国民健康保険事業会計や公共下水道事業会計への繰出金は減少しているが、介護保険事業会計に対する繰出金が増加している。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類似団体平均では、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82550</xdr:rowOff>
    </xdr:from>
    <xdr:to>
      <xdr:col>82</xdr:col>
      <xdr:colOff>107950</xdr:colOff>
      <xdr:row>54</xdr:row>
      <xdr:rowOff>25400</xdr:rowOff>
    </xdr:to>
    <xdr:cxnSp macro="">
      <xdr:nvCxnSpPr>
        <xdr:cNvPr id="251" name="直線コネクタ 250"/>
        <xdr:cNvCxnSpPr/>
      </xdr:nvCxnSpPr>
      <xdr:spPr>
        <a:xfrm flipV="1">
          <a:off x="15671800" y="9169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57150</xdr:rowOff>
    </xdr:from>
    <xdr:to>
      <xdr:col>78</xdr:col>
      <xdr:colOff>69850</xdr:colOff>
      <xdr:row>54</xdr:row>
      <xdr:rowOff>25400</xdr:rowOff>
    </xdr:to>
    <xdr:cxnSp macro="">
      <xdr:nvCxnSpPr>
        <xdr:cNvPr id="254" name="直線コネクタ 253"/>
        <xdr:cNvCxnSpPr/>
      </xdr:nvCxnSpPr>
      <xdr:spPr>
        <a:xfrm>
          <a:off x="14782800" y="9144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57150</xdr:rowOff>
    </xdr:from>
    <xdr:to>
      <xdr:col>73</xdr:col>
      <xdr:colOff>180975</xdr:colOff>
      <xdr:row>53</xdr:row>
      <xdr:rowOff>82550</xdr:rowOff>
    </xdr:to>
    <xdr:cxnSp macro="">
      <xdr:nvCxnSpPr>
        <xdr:cNvPr id="257" name="直線コネクタ 256"/>
        <xdr:cNvCxnSpPr/>
      </xdr:nvCxnSpPr>
      <xdr:spPr>
        <a:xfrm flipV="1">
          <a:off x="13893800" y="914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82550</xdr:rowOff>
    </xdr:from>
    <xdr:to>
      <xdr:col>69</xdr:col>
      <xdr:colOff>92075</xdr:colOff>
      <xdr:row>53</xdr:row>
      <xdr:rowOff>146050</xdr:rowOff>
    </xdr:to>
    <xdr:cxnSp macro="">
      <xdr:nvCxnSpPr>
        <xdr:cNvPr id="260" name="直線コネクタ 259"/>
        <xdr:cNvCxnSpPr/>
      </xdr:nvCxnSpPr>
      <xdr:spPr>
        <a:xfrm flipV="1">
          <a:off x="13004800" y="916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31750</xdr:rowOff>
    </xdr:from>
    <xdr:to>
      <xdr:col>82</xdr:col>
      <xdr:colOff>158750</xdr:colOff>
      <xdr:row>53</xdr:row>
      <xdr:rowOff>133350</xdr:rowOff>
    </xdr:to>
    <xdr:sp macro="" textlink="">
      <xdr:nvSpPr>
        <xdr:cNvPr id="270" name="楕円 269"/>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146050</xdr:rowOff>
    </xdr:from>
    <xdr:to>
      <xdr:col>78</xdr:col>
      <xdr:colOff>120650</xdr:colOff>
      <xdr:row>54</xdr:row>
      <xdr:rowOff>76200</xdr:rowOff>
    </xdr:to>
    <xdr:sp macro="" textlink="">
      <xdr:nvSpPr>
        <xdr:cNvPr id="272" name="楕円 271"/>
        <xdr:cNvSpPr/>
      </xdr:nvSpPr>
      <xdr:spPr>
        <a:xfrm>
          <a:off x="15621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86377</xdr:rowOff>
    </xdr:from>
    <xdr:ext cx="736600" cy="259045"/>
    <xdr:sp macro="" textlink="">
      <xdr:nvSpPr>
        <xdr:cNvPr id="273" name="テキスト ボックス 272"/>
        <xdr:cNvSpPr txBox="1"/>
      </xdr:nvSpPr>
      <xdr:spPr>
        <a:xfrm>
          <a:off x="15290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6350</xdr:rowOff>
    </xdr:from>
    <xdr:to>
      <xdr:col>74</xdr:col>
      <xdr:colOff>31750</xdr:colOff>
      <xdr:row>53</xdr:row>
      <xdr:rowOff>107950</xdr:rowOff>
    </xdr:to>
    <xdr:sp macro="" textlink="">
      <xdr:nvSpPr>
        <xdr:cNvPr id="274" name="楕円 273"/>
        <xdr:cNvSpPr/>
      </xdr:nvSpPr>
      <xdr:spPr>
        <a:xfrm>
          <a:off x="14732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118127</xdr:rowOff>
    </xdr:from>
    <xdr:ext cx="762000" cy="259045"/>
    <xdr:sp macro="" textlink="">
      <xdr:nvSpPr>
        <xdr:cNvPr id="275" name="テキスト ボックス 274"/>
        <xdr:cNvSpPr txBox="1"/>
      </xdr:nvSpPr>
      <xdr:spPr>
        <a:xfrm>
          <a:off x="14401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31750</xdr:rowOff>
    </xdr:from>
    <xdr:to>
      <xdr:col>69</xdr:col>
      <xdr:colOff>142875</xdr:colOff>
      <xdr:row>53</xdr:row>
      <xdr:rowOff>133350</xdr:rowOff>
    </xdr:to>
    <xdr:sp macro="" textlink="">
      <xdr:nvSpPr>
        <xdr:cNvPr id="276" name="楕円 275"/>
        <xdr:cNvSpPr/>
      </xdr:nvSpPr>
      <xdr:spPr>
        <a:xfrm>
          <a:off x="13843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143527</xdr:rowOff>
    </xdr:from>
    <xdr:ext cx="762000" cy="259045"/>
    <xdr:sp macro="" textlink="">
      <xdr:nvSpPr>
        <xdr:cNvPr id="277" name="テキスト ボックス 276"/>
        <xdr:cNvSpPr txBox="1"/>
      </xdr:nvSpPr>
      <xdr:spPr>
        <a:xfrm>
          <a:off x="13512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8" name="楕円 277"/>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9" name="テキスト ボックス 278"/>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年度においては法人税還付が大幅な増となったが、平成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年度では減少し、経常一般財源である法人税収の増などにより経常収支比率は前年度比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また、類似団体との比較では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136144</xdr:rowOff>
    </xdr:to>
    <xdr:cxnSp macro="">
      <xdr:nvCxnSpPr>
        <xdr:cNvPr id="310" name="直線コネクタ 309"/>
        <xdr:cNvCxnSpPr/>
      </xdr:nvCxnSpPr>
      <xdr:spPr>
        <a:xfrm flipV="1">
          <a:off x="15671800" y="58557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77995</xdr:rowOff>
    </xdr:from>
    <xdr:ext cx="762000" cy="259045"/>
    <xdr:sp macro="" textlink="">
      <xdr:nvSpPr>
        <xdr:cNvPr id="311" name="補助費等平均値テキスト"/>
        <xdr:cNvSpPr txBox="1"/>
      </xdr:nvSpPr>
      <xdr:spPr>
        <a:xfrm>
          <a:off x="16598900" y="6078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136144</xdr:rowOff>
    </xdr:to>
    <xdr:cxnSp macro="">
      <xdr:nvCxnSpPr>
        <xdr:cNvPr id="313" name="直線コネクタ 312"/>
        <xdr:cNvCxnSpPr/>
      </xdr:nvCxnSpPr>
      <xdr:spPr>
        <a:xfrm>
          <a:off x="14782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16" name="直線コネクタ 315"/>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109999</xdr:rowOff>
    </xdr:from>
    <xdr:ext cx="762000" cy="259045"/>
    <xdr:sp macro="" textlink="">
      <xdr:nvSpPr>
        <xdr:cNvPr id="318" name="テキスト ボックス 317"/>
        <xdr:cNvSpPr txBox="1"/>
      </xdr:nvSpPr>
      <xdr:spPr>
        <a:xfrm>
          <a:off x="14401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35</xdr:row>
      <xdr:rowOff>1270</xdr:rowOff>
    </xdr:to>
    <xdr:cxnSp macro="">
      <xdr:nvCxnSpPr>
        <xdr:cNvPr id="319" name="直線コネクタ 318"/>
        <xdr:cNvCxnSpPr/>
      </xdr:nvCxnSpPr>
      <xdr:spPr>
        <a:xfrm flipV="1">
          <a:off x="13004800" y="5974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64279</xdr:rowOff>
    </xdr:from>
    <xdr:ext cx="762000" cy="259045"/>
    <xdr:sp macro="" textlink="">
      <xdr:nvSpPr>
        <xdr:cNvPr id="321" name="テキスト ボックス 320"/>
        <xdr:cNvSpPr txBox="1"/>
      </xdr:nvSpPr>
      <xdr:spPr>
        <a:xfrm>
          <a:off x="13512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23" name="テキスト ボックス 322"/>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147066</xdr:rowOff>
    </xdr:from>
    <xdr:to>
      <xdr:col>82</xdr:col>
      <xdr:colOff>158750</xdr:colOff>
      <xdr:row>34</xdr:row>
      <xdr:rowOff>77216</xdr:rowOff>
    </xdr:to>
    <xdr:sp macro="" textlink="">
      <xdr:nvSpPr>
        <xdr:cNvPr id="329" name="楕円 328"/>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163593</xdr:rowOff>
    </xdr:from>
    <xdr:ext cx="762000" cy="259045"/>
    <xdr:sp macro="" textlink="">
      <xdr:nvSpPr>
        <xdr:cNvPr id="330" name="補助費等該当値テキスト"/>
        <xdr:cNvSpPr txBox="1"/>
      </xdr:nvSpPr>
      <xdr:spPr>
        <a:xfrm>
          <a:off x="16598900" y="56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3" name="楕円 332"/>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4" name="テキスト ボックス 333"/>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5" name="楕円 334"/>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6" name="テキスト ボックス 335"/>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7" name="楕円 336"/>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8" name="テキスト ボックス 337"/>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公債費に係る経常収支比率は、元金償還額を超えないよう市債の借入抑制に努めた結果、前年度比で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ポイントの減となり、類似団体との比較においても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81280</xdr:rowOff>
    </xdr:to>
    <xdr:cxnSp macro="">
      <xdr:nvCxnSpPr>
        <xdr:cNvPr id="371" name="直線コネクタ 370"/>
        <xdr:cNvCxnSpPr/>
      </xdr:nvCxnSpPr>
      <xdr:spPr>
        <a:xfrm flipV="1">
          <a:off x="3987800" y="129895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74" name="直線コネクタ 373"/>
        <xdr:cNvCxnSpPr/>
      </xdr:nvCxnSpPr>
      <xdr:spPr>
        <a:xfrm>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46989</xdr:rowOff>
    </xdr:to>
    <xdr:cxnSp macro="">
      <xdr:nvCxnSpPr>
        <xdr:cNvPr id="377" name="直線コネクタ 376"/>
        <xdr:cNvCxnSpPr/>
      </xdr:nvCxnSpPr>
      <xdr:spPr>
        <a:xfrm flipV="1">
          <a:off x="2209800" y="130657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0" name="直線コネクタ 379"/>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0" name="楕円 389"/>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1"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2" name="楕円 391"/>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3" name="テキスト ボックス 392"/>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9" name="テキスト ボックス 39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公債費以外では、前述したもののほか、扶助費や物件費については、市が政策的に実施している経常的な事業を数多く実施しており、これらの増加も比率に大きな影響を与えているが、平成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年度においては、経常一般財源である法人税の大幅な増により、類似団体と比較して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79</xdr:row>
      <xdr:rowOff>56135</xdr:rowOff>
    </xdr:to>
    <xdr:cxnSp macro="">
      <xdr:nvCxnSpPr>
        <xdr:cNvPr id="430" name="直線コネクタ 429"/>
        <xdr:cNvCxnSpPr/>
      </xdr:nvCxnSpPr>
      <xdr:spPr>
        <a:xfrm flipV="1">
          <a:off x="15671800" y="13198348"/>
          <a:ext cx="8382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79</xdr:row>
      <xdr:rowOff>56135</xdr:rowOff>
    </xdr:to>
    <xdr:cxnSp macro="">
      <xdr:nvCxnSpPr>
        <xdr:cNvPr id="433" name="直線コネクタ 432"/>
        <xdr:cNvCxnSpPr/>
      </xdr:nvCxnSpPr>
      <xdr:spPr>
        <a:xfrm>
          <a:off x="14782800" y="131937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104139</xdr:rowOff>
    </xdr:to>
    <xdr:cxnSp macro="">
      <xdr:nvCxnSpPr>
        <xdr:cNvPr id="436" name="直線コネクタ 435"/>
        <xdr:cNvCxnSpPr/>
      </xdr:nvCxnSpPr>
      <xdr:spPr>
        <a:xfrm flipV="1">
          <a:off x="13893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14987</xdr:rowOff>
    </xdr:to>
    <xdr:cxnSp macro="">
      <xdr:nvCxnSpPr>
        <xdr:cNvPr id="439" name="直線コネクタ 438"/>
        <xdr:cNvCxnSpPr/>
      </xdr:nvCxnSpPr>
      <xdr:spPr>
        <a:xfrm flipV="1">
          <a:off x="13004800" y="134772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9" name="楕円 448"/>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50"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51" name="楕円 450"/>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52" name="テキスト ボックス 451"/>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5" name="楕円 454"/>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6" name="テキスト ボックス 455"/>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7" name="楕円 456"/>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8" name="テキスト ボックス 457"/>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129477</xdr:rowOff>
    </xdr:from>
    <xdr:to>
      <xdr:col>29</xdr:col>
      <xdr:colOff>127000</xdr:colOff>
      <xdr:row>15</xdr:row>
      <xdr:rowOff>136182</xdr:rowOff>
    </xdr:to>
    <xdr:cxnSp macro="">
      <xdr:nvCxnSpPr>
        <xdr:cNvPr id="50" name="直線コネクタ 49"/>
        <xdr:cNvCxnSpPr/>
      </xdr:nvCxnSpPr>
      <xdr:spPr bwMode="auto">
        <a:xfrm flipV="1">
          <a:off x="5003800" y="2748852"/>
          <a:ext cx="6477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136182</xdr:rowOff>
    </xdr:from>
    <xdr:to>
      <xdr:col>26</xdr:col>
      <xdr:colOff>50800</xdr:colOff>
      <xdr:row>16</xdr:row>
      <xdr:rowOff>15100</xdr:rowOff>
    </xdr:to>
    <xdr:cxnSp macro="">
      <xdr:nvCxnSpPr>
        <xdr:cNvPr id="53" name="直線コネクタ 52"/>
        <xdr:cNvCxnSpPr/>
      </xdr:nvCxnSpPr>
      <xdr:spPr bwMode="auto">
        <a:xfrm flipV="1">
          <a:off x="4305300" y="2755557"/>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15100</xdr:rowOff>
    </xdr:from>
    <xdr:to>
      <xdr:col>22</xdr:col>
      <xdr:colOff>114300</xdr:colOff>
      <xdr:row>16</xdr:row>
      <xdr:rowOff>80518</xdr:rowOff>
    </xdr:to>
    <xdr:cxnSp macro="">
      <xdr:nvCxnSpPr>
        <xdr:cNvPr id="56" name="直線コネクタ 55"/>
        <xdr:cNvCxnSpPr/>
      </xdr:nvCxnSpPr>
      <xdr:spPr bwMode="auto">
        <a:xfrm flipV="1">
          <a:off x="3606800" y="2805925"/>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80518</xdr:rowOff>
    </xdr:from>
    <xdr:to>
      <xdr:col>18</xdr:col>
      <xdr:colOff>177800</xdr:colOff>
      <xdr:row>16</xdr:row>
      <xdr:rowOff>144907</xdr:rowOff>
    </xdr:to>
    <xdr:cxnSp macro="">
      <xdr:nvCxnSpPr>
        <xdr:cNvPr id="59" name="直線コネクタ 58"/>
        <xdr:cNvCxnSpPr/>
      </xdr:nvCxnSpPr>
      <xdr:spPr bwMode="auto">
        <a:xfrm flipV="1">
          <a:off x="2908300" y="2871343"/>
          <a:ext cx="698500" cy="6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78677</xdr:rowOff>
    </xdr:from>
    <xdr:to>
      <xdr:col>29</xdr:col>
      <xdr:colOff>177800</xdr:colOff>
      <xdr:row>16</xdr:row>
      <xdr:rowOff>8827</xdr:rowOff>
    </xdr:to>
    <xdr:sp macro="" textlink="">
      <xdr:nvSpPr>
        <xdr:cNvPr id="69" name="楕円 68"/>
        <xdr:cNvSpPr/>
      </xdr:nvSpPr>
      <xdr:spPr bwMode="auto">
        <a:xfrm>
          <a:off x="56007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95204</xdr:rowOff>
    </xdr:from>
    <xdr:ext cx="762000" cy="259045"/>
    <xdr:sp macro="" textlink="">
      <xdr:nvSpPr>
        <xdr:cNvPr id="70" name="人口1人当たり決算額の推移該当値テキスト130"/>
        <xdr:cNvSpPr txBox="1"/>
      </xdr:nvSpPr>
      <xdr:spPr>
        <a:xfrm>
          <a:off x="5740400" y="25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85382</xdr:rowOff>
    </xdr:from>
    <xdr:to>
      <xdr:col>26</xdr:col>
      <xdr:colOff>101600</xdr:colOff>
      <xdr:row>16</xdr:row>
      <xdr:rowOff>15532</xdr:rowOff>
    </xdr:to>
    <xdr:sp macro="" textlink="">
      <xdr:nvSpPr>
        <xdr:cNvPr id="71" name="楕円 70"/>
        <xdr:cNvSpPr/>
      </xdr:nvSpPr>
      <xdr:spPr bwMode="auto">
        <a:xfrm>
          <a:off x="49530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25709</xdr:rowOff>
    </xdr:from>
    <xdr:ext cx="736600" cy="259045"/>
    <xdr:sp macro="" textlink="">
      <xdr:nvSpPr>
        <xdr:cNvPr id="72" name="テキスト ボックス 71"/>
        <xdr:cNvSpPr txBox="1"/>
      </xdr:nvSpPr>
      <xdr:spPr>
        <a:xfrm>
          <a:off x="4622800" y="247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135750</xdr:rowOff>
    </xdr:from>
    <xdr:to>
      <xdr:col>22</xdr:col>
      <xdr:colOff>165100</xdr:colOff>
      <xdr:row>16</xdr:row>
      <xdr:rowOff>65900</xdr:rowOff>
    </xdr:to>
    <xdr:sp macro="" textlink="">
      <xdr:nvSpPr>
        <xdr:cNvPr id="73" name="楕円 72"/>
        <xdr:cNvSpPr/>
      </xdr:nvSpPr>
      <xdr:spPr bwMode="auto">
        <a:xfrm>
          <a:off x="4254500" y="275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76077</xdr:rowOff>
    </xdr:from>
    <xdr:ext cx="762000" cy="259045"/>
    <xdr:sp macro="" textlink="">
      <xdr:nvSpPr>
        <xdr:cNvPr id="74" name="テキスト ボックス 73"/>
        <xdr:cNvSpPr txBox="1"/>
      </xdr:nvSpPr>
      <xdr:spPr>
        <a:xfrm>
          <a:off x="3924300" y="2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29718</xdr:rowOff>
    </xdr:from>
    <xdr:to>
      <xdr:col>19</xdr:col>
      <xdr:colOff>38100</xdr:colOff>
      <xdr:row>16</xdr:row>
      <xdr:rowOff>131318</xdr:rowOff>
    </xdr:to>
    <xdr:sp macro="" textlink="">
      <xdr:nvSpPr>
        <xdr:cNvPr id="75" name="楕円 74"/>
        <xdr:cNvSpPr/>
      </xdr:nvSpPr>
      <xdr:spPr bwMode="auto">
        <a:xfrm>
          <a:off x="3556000" y="282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141495</xdr:rowOff>
    </xdr:from>
    <xdr:ext cx="762000" cy="259045"/>
    <xdr:sp macro="" textlink="">
      <xdr:nvSpPr>
        <xdr:cNvPr id="76" name="テキスト ボックス 75"/>
        <xdr:cNvSpPr txBox="1"/>
      </xdr:nvSpPr>
      <xdr:spPr>
        <a:xfrm>
          <a:off x="3225800" y="25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94107</xdr:rowOff>
    </xdr:from>
    <xdr:to>
      <xdr:col>15</xdr:col>
      <xdr:colOff>101600</xdr:colOff>
      <xdr:row>17</xdr:row>
      <xdr:rowOff>24257</xdr:rowOff>
    </xdr:to>
    <xdr:sp macro="" textlink="">
      <xdr:nvSpPr>
        <xdr:cNvPr id="77" name="楕円 76"/>
        <xdr:cNvSpPr/>
      </xdr:nvSpPr>
      <xdr:spPr bwMode="auto">
        <a:xfrm>
          <a:off x="2857500" y="288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34434</xdr:rowOff>
    </xdr:from>
    <xdr:ext cx="762000" cy="259045"/>
    <xdr:sp macro="" textlink="">
      <xdr:nvSpPr>
        <xdr:cNvPr id="78" name="テキスト ボックス 77"/>
        <xdr:cNvSpPr txBox="1"/>
      </xdr:nvSpPr>
      <xdr:spPr>
        <a:xfrm>
          <a:off x="2527300" y="265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26568</xdr:rowOff>
    </xdr:from>
    <xdr:to>
      <xdr:col>29</xdr:col>
      <xdr:colOff>127000</xdr:colOff>
      <xdr:row>36</xdr:row>
      <xdr:rowOff>38989</xdr:rowOff>
    </xdr:to>
    <xdr:cxnSp macro="">
      <xdr:nvCxnSpPr>
        <xdr:cNvPr id="111" name="直線コネクタ 110"/>
        <xdr:cNvCxnSpPr/>
      </xdr:nvCxnSpPr>
      <xdr:spPr bwMode="auto">
        <a:xfrm>
          <a:off x="5003800" y="6979818"/>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26568</xdr:rowOff>
    </xdr:from>
    <xdr:to>
      <xdr:col>26</xdr:col>
      <xdr:colOff>50800</xdr:colOff>
      <xdr:row>36</xdr:row>
      <xdr:rowOff>30950</xdr:rowOff>
    </xdr:to>
    <xdr:cxnSp macro="">
      <xdr:nvCxnSpPr>
        <xdr:cNvPr id="114" name="直線コネクタ 113"/>
        <xdr:cNvCxnSpPr/>
      </xdr:nvCxnSpPr>
      <xdr:spPr bwMode="auto">
        <a:xfrm flipV="1">
          <a:off x="4305300" y="6979818"/>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30950</xdr:rowOff>
    </xdr:from>
    <xdr:to>
      <xdr:col>22</xdr:col>
      <xdr:colOff>114300</xdr:colOff>
      <xdr:row>36</xdr:row>
      <xdr:rowOff>68402</xdr:rowOff>
    </xdr:to>
    <xdr:cxnSp macro="">
      <xdr:nvCxnSpPr>
        <xdr:cNvPr id="117" name="直線コネクタ 116"/>
        <xdr:cNvCxnSpPr/>
      </xdr:nvCxnSpPr>
      <xdr:spPr bwMode="auto">
        <a:xfrm flipV="1">
          <a:off x="36068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9042</xdr:rowOff>
    </xdr:from>
    <xdr:to>
      <xdr:col>18</xdr:col>
      <xdr:colOff>177800</xdr:colOff>
      <xdr:row>36</xdr:row>
      <xdr:rowOff>68402</xdr:rowOff>
    </xdr:to>
    <xdr:cxnSp macro="">
      <xdr:nvCxnSpPr>
        <xdr:cNvPr id="120" name="直線コネクタ 119"/>
        <xdr:cNvCxnSpPr/>
      </xdr:nvCxnSpPr>
      <xdr:spPr bwMode="auto">
        <a:xfrm>
          <a:off x="2908300" y="6962292"/>
          <a:ext cx="698500" cy="59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331089</xdr:rowOff>
    </xdr:from>
    <xdr:to>
      <xdr:col>29</xdr:col>
      <xdr:colOff>177800</xdr:colOff>
      <xdr:row>36</xdr:row>
      <xdr:rowOff>89789</xdr:rowOff>
    </xdr:to>
    <xdr:sp macro="" textlink="">
      <xdr:nvSpPr>
        <xdr:cNvPr id="130" name="楕円 129"/>
        <xdr:cNvSpPr/>
      </xdr:nvSpPr>
      <xdr:spPr bwMode="auto">
        <a:xfrm>
          <a:off x="56007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303166</xdr:rowOff>
    </xdr:from>
    <xdr:ext cx="762000" cy="259045"/>
    <xdr:sp macro="" textlink="">
      <xdr:nvSpPr>
        <xdr:cNvPr id="131" name="人口1人当たり決算額の推移該当値テキスト445"/>
        <xdr:cNvSpPr txBox="1"/>
      </xdr:nvSpPr>
      <xdr:spPr>
        <a:xfrm>
          <a:off x="57404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318668</xdr:rowOff>
    </xdr:from>
    <xdr:to>
      <xdr:col>26</xdr:col>
      <xdr:colOff>101600</xdr:colOff>
      <xdr:row>36</xdr:row>
      <xdr:rowOff>77368</xdr:rowOff>
    </xdr:to>
    <xdr:sp macro="" textlink="">
      <xdr:nvSpPr>
        <xdr:cNvPr id="132" name="楕円 131"/>
        <xdr:cNvSpPr/>
      </xdr:nvSpPr>
      <xdr:spPr bwMode="auto">
        <a:xfrm>
          <a:off x="49530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62145</xdr:rowOff>
    </xdr:from>
    <xdr:ext cx="736600" cy="259045"/>
    <xdr:sp macro="" textlink="">
      <xdr:nvSpPr>
        <xdr:cNvPr id="133" name="テキスト ボックス 132"/>
        <xdr:cNvSpPr txBox="1"/>
      </xdr:nvSpPr>
      <xdr:spPr>
        <a:xfrm>
          <a:off x="4622800" y="701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323050</xdr:rowOff>
    </xdr:from>
    <xdr:to>
      <xdr:col>22</xdr:col>
      <xdr:colOff>165100</xdr:colOff>
      <xdr:row>36</xdr:row>
      <xdr:rowOff>81750</xdr:rowOff>
    </xdr:to>
    <xdr:sp macro="" textlink="">
      <xdr:nvSpPr>
        <xdr:cNvPr id="134" name="楕円 133"/>
        <xdr:cNvSpPr/>
      </xdr:nvSpPr>
      <xdr:spPr bwMode="auto">
        <a:xfrm>
          <a:off x="42545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66527</xdr:rowOff>
    </xdr:from>
    <xdr:ext cx="762000" cy="259045"/>
    <xdr:sp macro="" textlink="">
      <xdr:nvSpPr>
        <xdr:cNvPr id="135" name="テキスト ボックス 134"/>
        <xdr:cNvSpPr txBox="1"/>
      </xdr:nvSpPr>
      <xdr:spPr>
        <a:xfrm>
          <a:off x="3924300" y="70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17602</xdr:rowOff>
    </xdr:from>
    <xdr:to>
      <xdr:col>19</xdr:col>
      <xdr:colOff>38100</xdr:colOff>
      <xdr:row>36</xdr:row>
      <xdr:rowOff>119202</xdr:rowOff>
    </xdr:to>
    <xdr:sp macro="" textlink="">
      <xdr:nvSpPr>
        <xdr:cNvPr id="136" name="楕円 135"/>
        <xdr:cNvSpPr/>
      </xdr:nvSpPr>
      <xdr:spPr bwMode="auto">
        <a:xfrm>
          <a:off x="35560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103979</xdr:rowOff>
    </xdr:from>
    <xdr:ext cx="762000" cy="259045"/>
    <xdr:sp macro="" textlink="">
      <xdr:nvSpPr>
        <xdr:cNvPr id="137" name="テキスト ボックス 136"/>
        <xdr:cNvSpPr txBox="1"/>
      </xdr:nvSpPr>
      <xdr:spPr>
        <a:xfrm>
          <a:off x="32258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301142</xdr:rowOff>
    </xdr:from>
    <xdr:to>
      <xdr:col>15</xdr:col>
      <xdr:colOff>101600</xdr:colOff>
      <xdr:row>36</xdr:row>
      <xdr:rowOff>59842</xdr:rowOff>
    </xdr:to>
    <xdr:sp macro="" textlink="">
      <xdr:nvSpPr>
        <xdr:cNvPr id="138" name="楕円 137"/>
        <xdr:cNvSpPr/>
      </xdr:nvSpPr>
      <xdr:spPr bwMode="auto">
        <a:xfrm>
          <a:off x="28575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44619</xdr:rowOff>
    </xdr:from>
    <xdr:ext cx="762000" cy="259045"/>
    <xdr:sp macro="" textlink="">
      <xdr:nvSpPr>
        <xdr:cNvPr id="139" name="テキスト ボックス 138"/>
        <xdr:cNvSpPr txBox="1"/>
      </xdr:nvSpPr>
      <xdr:spPr>
        <a:xfrm>
          <a:off x="2527300" y="69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107353</xdr:rowOff>
    </xdr:from>
    <xdr:to>
      <xdr:col>24</xdr:col>
      <xdr:colOff>63500</xdr:colOff>
      <xdr:row>32</xdr:row>
      <xdr:rowOff>141506</xdr:rowOff>
    </xdr:to>
    <xdr:cxnSp macro="">
      <xdr:nvCxnSpPr>
        <xdr:cNvPr id="59" name="直線コネクタ 58"/>
        <xdr:cNvCxnSpPr/>
      </xdr:nvCxnSpPr>
      <xdr:spPr>
        <a:xfrm flipV="1">
          <a:off x="3797300" y="5593753"/>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141506</xdr:rowOff>
    </xdr:from>
    <xdr:to>
      <xdr:col>19</xdr:col>
      <xdr:colOff>177800</xdr:colOff>
      <xdr:row>32</xdr:row>
      <xdr:rowOff>150216</xdr:rowOff>
    </xdr:to>
    <xdr:cxnSp macro="">
      <xdr:nvCxnSpPr>
        <xdr:cNvPr id="62" name="直線コネクタ 61"/>
        <xdr:cNvCxnSpPr/>
      </xdr:nvCxnSpPr>
      <xdr:spPr>
        <a:xfrm flipV="1">
          <a:off x="2908300" y="5627906"/>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150216</xdr:rowOff>
    </xdr:from>
    <xdr:to>
      <xdr:col>15</xdr:col>
      <xdr:colOff>50800</xdr:colOff>
      <xdr:row>33</xdr:row>
      <xdr:rowOff>11410</xdr:rowOff>
    </xdr:to>
    <xdr:cxnSp macro="">
      <xdr:nvCxnSpPr>
        <xdr:cNvPr id="65" name="直線コネクタ 64"/>
        <xdr:cNvCxnSpPr/>
      </xdr:nvCxnSpPr>
      <xdr:spPr>
        <a:xfrm flipV="1">
          <a:off x="2019300" y="56366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11410</xdr:rowOff>
    </xdr:from>
    <xdr:to>
      <xdr:col>10</xdr:col>
      <xdr:colOff>114300</xdr:colOff>
      <xdr:row>33</xdr:row>
      <xdr:rowOff>28920</xdr:rowOff>
    </xdr:to>
    <xdr:cxnSp macro="">
      <xdr:nvCxnSpPr>
        <xdr:cNvPr id="68" name="直線コネクタ 67"/>
        <xdr:cNvCxnSpPr/>
      </xdr:nvCxnSpPr>
      <xdr:spPr>
        <a:xfrm flipV="1">
          <a:off x="1130300" y="5669260"/>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56553</xdr:rowOff>
    </xdr:from>
    <xdr:to>
      <xdr:col>24</xdr:col>
      <xdr:colOff>114300</xdr:colOff>
      <xdr:row>32</xdr:row>
      <xdr:rowOff>158153</xdr:rowOff>
    </xdr:to>
    <xdr:sp macro="" textlink="">
      <xdr:nvSpPr>
        <xdr:cNvPr id="78" name="楕円 77"/>
        <xdr:cNvSpPr/>
      </xdr:nvSpPr>
      <xdr:spPr>
        <a:xfrm>
          <a:off x="4584700" y="55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79430</xdr:rowOff>
    </xdr:from>
    <xdr:ext cx="534377" cy="259045"/>
    <xdr:sp macro="" textlink="">
      <xdr:nvSpPr>
        <xdr:cNvPr id="79" name="人件費該当値テキスト"/>
        <xdr:cNvSpPr txBox="1"/>
      </xdr:nvSpPr>
      <xdr:spPr>
        <a:xfrm>
          <a:off x="4686300" y="53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90706</xdr:rowOff>
    </xdr:from>
    <xdr:to>
      <xdr:col>20</xdr:col>
      <xdr:colOff>38100</xdr:colOff>
      <xdr:row>33</xdr:row>
      <xdr:rowOff>20856</xdr:rowOff>
    </xdr:to>
    <xdr:sp macro="" textlink="">
      <xdr:nvSpPr>
        <xdr:cNvPr id="80" name="楕円 79"/>
        <xdr:cNvSpPr/>
      </xdr:nvSpPr>
      <xdr:spPr>
        <a:xfrm>
          <a:off x="3746500" y="55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37383</xdr:rowOff>
    </xdr:from>
    <xdr:ext cx="534377" cy="259045"/>
    <xdr:sp macro="" textlink="">
      <xdr:nvSpPr>
        <xdr:cNvPr id="81" name="テキスト ボックス 80"/>
        <xdr:cNvSpPr txBox="1"/>
      </xdr:nvSpPr>
      <xdr:spPr>
        <a:xfrm>
          <a:off x="3530111" y="535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99416</xdr:rowOff>
    </xdr:from>
    <xdr:to>
      <xdr:col>15</xdr:col>
      <xdr:colOff>101600</xdr:colOff>
      <xdr:row>33</xdr:row>
      <xdr:rowOff>29566</xdr:rowOff>
    </xdr:to>
    <xdr:sp macro="" textlink="">
      <xdr:nvSpPr>
        <xdr:cNvPr id="82" name="楕円 81"/>
        <xdr:cNvSpPr/>
      </xdr:nvSpPr>
      <xdr:spPr>
        <a:xfrm>
          <a:off x="2857500" y="55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46093</xdr:rowOff>
    </xdr:from>
    <xdr:ext cx="534377" cy="259045"/>
    <xdr:sp macro="" textlink="">
      <xdr:nvSpPr>
        <xdr:cNvPr id="83" name="テキスト ボックス 82"/>
        <xdr:cNvSpPr txBox="1"/>
      </xdr:nvSpPr>
      <xdr:spPr>
        <a:xfrm>
          <a:off x="2641111" y="53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132060</xdr:rowOff>
    </xdr:from>
    <xdr:to>
      <xdr:col>10</xdr:col>
      <xdr:colOff>165100</xdr:colOff>
      <xdr:row>33</xdr:row>
      <xdr:rowOff>62210</xdr:rowOff>
    </xdr:to>
    <xdr:sp macro="" textlink="">
      <xdr:nvSpPr>
        <xdr:cNvPr id="84" name="楕円 83"/>
        <xdr:cNvSpPr/>
      </xdr:nvSpPr>
      <xdr:spPr>
        <a:xfrm>
          <a:off x="1968500" y="56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78737</xdr:rowOff>
    </xdr:from>
    <xdr:ext cx="534377" cy="259045"/>
    <xdr:sp macro="" textlink="">
      <xdr:nvSpPr>
        <xdr:cNvPr id="85" name="テキスト ボックス 84"/>
        <xdr:cNvSpPr txBox="1"/>
      </xdr:nvSpPr>
      <xdr:spPr>
        <a:xfrm>
          <a:off x="1752111" y="5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149570</xdr:rowOff>
    </xdr:from>
    <xdr:to>
      <xdr:col>6</xdr:col>
      <xdr:colOff>38100</xdr:colOff>
      <xdr:row>33</xdr:row>
      <xdr:rowOff>79720</xdr:rowOff>
    </xdr:to>
    <xdr:sp macro="" textlink="">
      <xdr:nvSpPr>
        <xdr:cNvPr id="86" name="楕円 85"/>
        <xdr:cNvSpPr/>
      </xdr:nvSpPr>
      <xdr:spPr>
        <a:xfrm>
          <a:off x="1079500" y="5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96247</xdr:rowOff>
    </xdr:from>
    <xdr:ext cx="534377" cy="259045"/>
    <xdr:sp macro="" textlink="">
      <xdr:nvSpPr>
        <xdr:cNvPr id="87" name="テキスト ボックス 86"/>
        <xdr:cNvSpPr txBox="1"/>
      </xdr:nvSpPr>
      <xdr:spPr>
        <a:xfrm>
          <a:off x="863111" y="541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113602</xdr:rowOff>
    </xdr:from>
    <xdr:to>
      <xdr:col>24</xdr:col>
      <xdr:colOff>63500</xdr:colOff>
      <xdr:row>53</xdr:row>
      <xdr:rowOff>103162</xdr:rowOff>
    </xdr:to>
    <xdr:cxnSp macro="">
      <xdr:nvCxnSpPr>
        <xdr:cNvPr id="117" name="直線コネクタ 116"/>
        <xdr:cNvCxnSpPr/>
      </xdr:nvCxnSpPr>
      <xdr:spPr>
        <a:xfrm flipV="1">
          <a:off x="3797300" y="9029002"/>
          <a:ext cx="8382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103162</xdr:rowOff>
    </xdr:from>
    <xdr:to>
      <xdr:col>19</xdr:col>
      <xdr:colOff>177800</xdr:colOff>
      <xdr:row>53</xdr:row>
      <xdr:rowOff>124422</xdr:rowOff>
    </xdr:to>
    <xdr:cxnSp macro="">
      <xdr:nvCxnSpPr>
        <xdr:cNvPr id="120" name="直線コネクタ 119"/>
        <xdr:cNvCxnSpPr/>
      </xdr:nvCxnSpPr>
      <xdr:spPr>
        <a:xfrm flipV="1">
          <a:off x="2908300" y="91900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124422</xdr:rowOff>
    </xdr:from>
    <xdr:to>
      <xdr:col>15</xdr:col>
      <xdr:colOff>50800</xdr:colOff>
      <xdr:row>53</xdr:row>
      <xdr:rowOff>131775</xdr:rowOff>
    </xdr:to>
    <xdr:cxnSp macro="">
      <xdr:nvCxnSpPr>
        <xdr:cNvPr id="123" name="直線コネクタ 122"/>
        <xdr:cNvCxnSpPr/>
      </xdr:nvCxnSpPr>
      <xdr:spPr>
        <a:xfrm flipV="1">
          <a:off x="2019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131775</xdr:rowOff>
    </xdr:from>
    <xdr:to>
      <xdr:col>10</xdr:col>
      <xdr:colOff>114300</xdr:colOff>
      <xdr:row>54</xdr:row>
      <xdr:rowOff>101067</xdr:rowOff>
    </xdr:to>
    <xdr:cxnSp macro="">
      <xdr:nvCxnSpPr>
        <xdr:cNvPr id="126" name="直線コネクタ 125"/>
        <xdr:cNvCxnSpPr/>
      </xdr:nvCxnSpPr>
      <xdr:spPr>
        <a:xfrm flipV="1">
          <a:off x="1130300" y="9218625"/>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62802</xdr:rowOff>
    </xdr:from>
    <xdr:to>
      <xdr:col>24</xdr:col>
      <xdr:colOff>114300</xdr:colOff>
      <xdr:row>52</xdr:row>
      <xdr:rowOff>164402</xdr:rowOff>
    </xdr:to>
    <xdr:sp macro="" textlink="">
      <xdr:nvSpPr>
        <xdr:cNvPr id="136" name="楕円 135"/>
        <xdr:cNvSpPr/>
      </xdr:nvSpPr>
      <xdr:spPr>
        <a:xfrm>
          <a:off x="4584700" y="89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85679</xdr:rowOff>
    </xdr:from>
    <xdr:ext cx="534377" cy="259045"/>
    <xdr:sp macro="" textlink="">
      <xdr:nvSpPr>
        <xdr:cNvPr id="137" name="物件費該当値テキスト"/>
        <xdr:cNvSpPr txBox="1"/>
      </xdr:nvSpPr>
      <xdr:spPr>
        <a:xfrm>
          <a:off x="4686300" y="88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52362</xdr:rowOff>
    </xdr:from>
    <xdr:to>
      <xdr:col>20</xdr:col>
      <xdr:colOff>38100</xdr:colOff>
      <xdr:row>53</xdr:row>
      <xdr:rowOff>153962</xdr:rowOff>
    </xdr:to>
    <xdr:sp macro="" textlink="">
      <xdr:nvSpPr>
        <xdr:cNvPr id="138" name="楕円 137"/>
        <xdr:cNvSpPr/>
      </xdr:nvSpPr>
      <xdr:spPr>
        <a:xfrm>
          <a:off x="37465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170489</xdr:rowOff>
    </xdr:from>
    <xdr:ext cx="534377" cy="259045"/>
    <xdr:sp macro="" textlink="">
      <xdr:nvSpPr>
        <xdr:cNvPr id="139" name="テキスト ボックス 138"/>
        <xdr:cNvSpPr txBox="1"/>
      </xdr:nvSpPr>
      <xdr:spPr>
        <a:xfrm>
          <a:off x="3530111" y="89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73622</xdr:rowOff>
    </xdr:from>
    <xdr:to>
      <xdr:col>15</xdr:col>
      <xdr:colOff>101600</xdr:colOff>
      <xdr:row>54</xdr:row>
      <xdr:rowOff>3772</xdr:rowOff>
    </xdr:to>
    <xdr:sp macro="" textlink="">
      <xdr:nvSpPr>
        <xdr:cNvPr id="140" name="楕円 139"/>
        <xdr:cNvSpPr/>
      </xdr:nvSpPr>
      <xdr:spPr>
        <a:xfrm>
          <a:off x="2857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20299</xdr:rowOff>
    </xdr:from>
    <xdr:ext cx="534377" cy="259045"/>
    <xdr:sp macro="" textlink="">
      <xdr:nvSpPr>
        <xdr:cNvPr id="141" name="テキスト ボックス 140"/>
        <xdr:cNvSpPr txBox="1"/>
      </xdr:nvSpPr>
      <xdr:spPr>
        <a:xfrm>
          <a:off x="2641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80975</xdr:rowOff>
    </xdr:from>
    <xdr:to>
      <xdr:col>10</xdr:col>
      <xdr:colOff>165100</xdr:colOff>
      <xdr:row>54</xdr:row>
      <xdr:rowOff>11125</xdr:rowOff>
    </xdr:to>
    <xdr:sp macro="" textlink="">
      <xdr:nvSpPr>
        <xdr:cNvPr id="142" name="楕円 141"/>
        <xdr:cNvSpPr/>
      </xdr:nvSpPr>
      <xdr:spPr>
        <a:xfrm>
          <a:off x="1968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27652</xdr:rowOff>
    </xdr:from>
    <xdr:ext cx="534377" cy="259045"/>
    <xdr:sp macro="" textlink="">
      <xdr:nvSpPr>
        <xdr:cNvPr id="143" name="テキスト ボックス 142"/>
        <xdr:cNvSpPr txBox="1"/>
      </xdr:nvSpPr>
      <xdr:spPr>
        <a:xfrm>
          <a:off x="1752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50267</xdr:rowOff>
    </xdr:from>
    <xdr:to>
      <xdr:col>6</xdr:col>
      <xdr:colOff>38100</xdr:colOff>
      <xdr:row>54</xdr:row>
      <xdr:rowOff>151867</xdr:rowOff>
    </xdr:to>
    <xdr:sp macro="" textlink="">
      <xdr:nvSpPr>
        <xdr:cNvPr id="144" name="楕円 143"/>
        <xdr:cNvSpPr/>
      </xdr:nvSpPr>
      <xdr:spPr>
        <a:xfrm>
          <a:off x="1079500" y="93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168394</xdr:rowOff>
    </xdr:from>
    <xdr:ext cx="534377" cy="259045"/>
    <xdr:sp macro="" textlink="">
      <xdr:nvSpPr>
        <xdr:cNvPr id="145" name="テキスト ボックス 144"/>
        <xdr:cNvSpPr txBox="1"/>
      </xdr:nvSpPr>
      <xdr:spPr>
        <a:xfrm>
          <a:off x="863111" y="90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46614</xdr:rowOff>
    </xdr:from>
    <xdr:to>
      <xdr:col>24</xdr:col>
      <xdr:colOff>63500</xdr:colOff>
      <xdr:row>77</xdr:row>
      <xdr:rowOff>92015</xdr:rowOff>
    </xdr:to>
    <xdr:cxnSp macro="">
      <xdr:nvCxnSpPr>
        <xdr:cNvPr id="172" name="直線コネクタ 171"/>
        <xdr:cNvCxnSpPr/>
      </xdr:nvCxnSpPr>
      <xdr:spPr>
        <a:xfrm flipV="1">
          <a:off x="3797300" y="13248264"/>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75600</xdr:rowOff>
    </xdr:from>
    <xdr:to>
      <xdr:col>19</xdr:col>
      <xdr:colOff>177800</xdr:colOff>
      <xdr:row>77</xdr:row>
      <xdr:rowOff>92015</xdr:rowOff>
    </xdr:to>
    <xdr:cxnSp macro="">
      <xdr:nvCxnSpPr>
        <xdr:cNvPr id="175" name="直線コネクタ 174"/>
        <xdr:cNvCxnSpPr/>
      </xdr:nvCxnSpPr>
      <xdr:spPr>
        <a:xfrm>
          <a:off x="2908300" y="13277250"/>
          <a:ext cx="889000" cy="1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75600</xdr:rowOff>
    </xdr:from>
    <xdr:to>
      <xdr:col>15</xdr:col>
      <xdr:colOff>50800</xdr:colOff>
      <xdr:row>77</xdr:row>
      <xdr:rowOff>80538</xdr:rowOff>
    </xdr:to>
    <xdr:cxnSp macro="">
      <xdr:nvCxnSpPr>
        <xdr:cNvPr id="178" name="直線コネクタ 177"/>
        <xdr:cNvCxnSpPr/>
      </xdr:nvCxnSpPr>
      <xdr:spPr>
        <a:xfrm flipV="1">
          <a:off x="2019300" y="1327725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80538</xdr:rowOff>
    </xdr:from>
    <xdr:to>
      <xdr:col>10</xdr:col>
      <xdr:colOff>114300</xdr:colOff>
      <xdr:row>77</xdr:row>
      <xdr:rowOff>103901</xdr:rowOff>
    </xdr:to>
    <xdr:cxnSp macro="">
      <xdr:nvCxnSpPr>
        <xdr:cNvPr id="181" name="直線コネクタ 180"/>
        <xdr:cNvCxnSpPr/>
      </xdr:nvCxnSpPr>
      <xdr:spPr>
        <a:xfrm flipV="1">
          <a:off x="1130300" y="13282188"/>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167264</xdr:rowOff>
    </xdr:from>
    <xdr:to>
      <xdr:col>24</xdr:col>
      <xdr:colOff>114300</xdr:colOff>
      <xdr:row>77</xdr:row>
      <xdr:rowOff>97414</xdr:rowOff>
    </xdr:to>
    <xdr:sp macro="" textlink="">
      <xdr:nvSpPr>
        <xdr:cNvPr id="191" name="楕円 190"/>
        <xdr:cNvSpPr/>
      </xdr:nvSpPr>
      <xdr:spPr>
        <a:xfrm>
          <a:off x="4584700" y="131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18691</xdr:rowOff>
    </xdr:from>
    <xdr:ext cx="469744" cy="259045"/>
    <xdr:sp macro="" textlink="">
      <xdr:nvSpPr>
        <xdr:cNvPr id="192" name="維持補修費該当値テキスト"/>
        <xdr:cNvSpPr txBox="1"/>
      </xdr:nvSpPr>
      <xdr:spPr>
        <a:xfrm>
          <a:off x="4686300" y="130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41215</xdr:rowOff>
    </xdr:from>
    <xdr:to>
      <xdr:col>20</xdr:col>
      <xdr:colOff>38100</xdr:colOff>
      <xdr:row>77</xdr:row>
      <xdr:rowOff>142815</xdr:rowOff>
    </xdr:to>
    <xdr:sp macro="" textlink="">
      <xdr:nvSpPr>
        <xdr:cNvPr id="193" name="楕円 192"/>
        <xdr:cNvSpPr/>
      </xdr:nvSpPr>
      <xdr:spPr>
        <a:xfrm>
          <a:off x="3746500" y="1324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159342</xdr:rowOff>
    </xdr:from>
    <xdr:ext cx="469744" cy="259045"/>
    <xdr:sp macro="" textlink="">
      <xdr:nvSpPr>
        <xdr:cNvPr id="194" name="テキスト ボックス 193"/>
        <xdr:cNvSpPr txBox="1"/>
      </xdr:nvSpPr>
      <xdr:spPr>
        <a:xfrm>
          <a:off x="3562428" y="130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24800</xdr:rowOff>
    </xdr:from>
    <xdr:to>
      <xdr:col>15</xdr:col>
      <xdr:colOff>101600</xdr:colOff>
      <xdr:row>77</xdr:row>
      <xdr:rowOff>126400</xdr:rowOff>
    </xdr:to>
    <xdr:sp macro="" textlink="">
      <xdr:nvSpPr>
        <xdr:cNvPr id="195" name="楕円 194"/>
        <xdr:cNvSpPr/>
      </xdr:nvSpPr>
      <xdr:spPr>
        <a:xfrm>
          <a:off x="2857500" y="1322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142927</xdr:rowOff>
    </xdr:from>
    <xdr:ext cx="469744" cy="259045"/>
    <xdr:sp macro="" textlink="">
      <xdr:nvSpPr>
        <xdr:cNvPr id="196" name="テキスト ボックス 195"/>
        <xdr:cNvSpPr txBox="1"/>
      </xdr:nvSpPr>
      <xdr:spPr>
        <a:xfrm>
          <a:off x="2673428" y="130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29738</xdr:rowOff>
    </xdr:from>
    <xdr:to>
      <xdr:col>10</xdr:col>
      <xdr:colOff>165100</xdr:colOff>
      <xdr:row>77</xdr:row>
      <xdr:rowOff>131338</xdr:rowOff>
    </xdr:to>
    <xdr:sp macro="" textlink="">
      <xdr:nvSpPr>
        <xdr:cNvPr id="197" name="楕円 196"/>
        <xdr:cNvSpPr/>
      </xdr:nvSpPr>
      <xdr:spPr>
        <a:xfrm>
          <a:off x="19685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147865</xdr:rowOff>
    </xdr:from>
    <xdr:ext cx="469744" cy="259045"/>
    <xdr:sp macro="" textlink="">
      <xdr:nvSpPr>
        <xdr:cNvPr id="198" name="テキスト ボックス 197"/>
        <xdr:cNvSpPr txBox="1"/>
      </xdr:nvSpPr>
      <xdr:spPr>
        <a:xfrm>
          <a:off x="1784428" y="130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53101</xdr:rowOff>
    </xdr:from>
    <xdr:to>
      <xdr:col>6</xdr:col>
      <xdr:colOff>38100</xdr:colOff>
      <xdr:row>77</xdr:row>
      <xdr:rowOff>154701</xdr:rowOff>
    </xdr:to>
    <xdr:sp macro="" textlink="">
      <xdr:nvSpPr>
        <xdr:cNvPr id="199" name="楕円 198"/>
        <xdr:cNvSpPr/>
      </xdr:nvSpPr>
      <xdr:spPr>
        <a:xfrm>
          <a:off x="1079500" y="132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171228</xdr:rowOff>
    </xdr:from>
    <xdr:ext cx="469744" cy="259045"/>
    <xdr:sp macro="" textlink="">
      <xdr:nvSpPr>
        <xdr:cNvPr id="200" name="テキスト ボックス 199"/>
        <xdr:cNvSpPr txBox="1"/>
      </xdr:nvSpPr>
      <xdr:spPr>
        <a:xfrm>
          <a:off x="895428" y="1302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89218</xdr:rowOff>
    </xdr:from>
    <xdr:to>
      <xdr:col>24</xdr:col>
      <xdr:colOff>63500</xdr:colOff>
      <xdr:row>95</xdr:row>
      <xdr:rowOff>147682</xdr:rowOff>
    </xdr:to>
    <xdr:cxnSp macro="">
      <xdr:nvCxnSpPr>
        <xdr:cNvPr id="230" name="直線コネクタ 229"/>
        <xdr:cNvCxnSpPr/>
      </xdr:nvCxnSpPr>
      <xdr:spPr>
        <a:xfrm flipV="1">
          <a:off x="3797300" y="16376968"/>
          <a:ext cx="8382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147682</xdr:rowOff>
    </xdr:from>
    <xdr:to>
      <xdr:col>19</xdr:col>
      <xdr:colOff>177800</xdr:colOff>
      <xdr:row>96</xdr:row>
      <xdr:rowOff>99961</xdr:rowOff>
    </xdr:to>
    <xdr:cxnSp macro="">
      <xdr:nvCxnSpPr>
        <xdr:cNvPr id="233" name="直線コネクタ 232"/>
        <xdr:cNvCxnSpPr/>
      </xdr:nvCxnSpPr>
      <xdr:spPr>
        <a:xfrm flipV="1">
          <a:off x="2908300" y="16435432"/>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99961</xdr:rowOff>
    </xdr:from>
    <xdr:to>
      <xdr:col>15</xdr:col>
      <xdr:colOff>50800</xdr:colOff>
      <xdr:row>96</xdr:row>
      <xdr:rowOff>170047</xdr:rowOff>
    </xdr:to>
    <xdr:cxnSp macro="">
      <xdr:nvCxnSpPr>
        <xdr:cNvPr id="236" name="直線コネクタ 235"/>
        <xdr:cNvCxnSpPr/>
      </xdr:nvCxnSpPr>
      <xdr:spPr>
        <a:xfrm flipV="1">
          <a:off x="2019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170047</xdr:rowOff>
    </xdr:from>
    <xdr:to>
      <xdr:col>10</xdr:col>
      <xdr:colOff>114300</xdr:colOff>
      <xdr:row>97</xdr:row>
      <xdr:rowOff>61347</xdr:rowOff>
    </xdr:to>
    <xdr:cxnSp macro="">
      <xdr:nvCxnSpPr>
        <xdr:cNvPr id="239" name="直線コネクタ 238"/>
        <xdr:cNvCxnSpPr/>
      </xdr:nvCxnSpPr>
      <xdr:spPr>
        <a:xfrm flipV="1">
          <a:off x="1130300" y="16629247"/>
          <a:ext cx="8890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38418</xdr:rowOff>
    </xdr:from>
    <xdr:to>
      <xdr:col>24</xdr:col>
      <xdr:colOff>114300</xdr:colOff>
      <xdr:row>95</xdr:row>
      <xdr:rowOff>140018</xdr:rowOff>
    </xdr:to>
    <xdr:sp macro="" textlink="">
      <xdr:nvSpPr>
        <xdr:cNvPr id="249" name="楕円 248"/>
        <xdr:cNvSpPr/>
      </xdr:nvSpPr>
      <xdr:spPr>
        <a:xfrm>
          <a:off x="45847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61295</xdr:rowOff>
    </xdr:from>
    <xdr:ext cx="534377" cy="259045"/>
    <xdr:sp macro="" textlink="">
      <xdr:nvSpPr>
        <xdr:cNvPr id="250" name="扶助費該当値テキスト"/>
        <xdr:cNvSpPr txBox="1"/>
      </xdr:nvSpPr>
      <xdr:spPr>
        <a:xfrm>
          <a:off x="4686300" y="161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96882</xdr:rowOff>
    </xdr:from>
    <xdr:to>
      <xdr:col>20</xdr:col>
      <xdr:colOff>38100</xdr:colOff>
      <xdr:row>96</xdr:row>
      <xdr:rowOff>27032</xdr:rowOff>
    </xdr:to>
    <xdr:sp macro="" textlink="">
      <xdr:nvSpPr>
        <xdr:cNvPr id="251" name="楕円 250"/>
        <xdr:cNvSpPr/>
      </xdr:nvSpPr>
      <xdr:spPr>
        <a:xfrm>
          <a:off x="3746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43559</xdr:rowOff>
    </xdr:from>
    <xdr:ext cx="534377" cy="259045"/>
    <xdr:sp macro="" textlink="">
      <xdr:nvSpPr>
        <xdr:cNvPr id="252" name="テキスト ボックス 251"/>
        <xdr:cNvSpPr txBox="1"/>
      </xdr:nvSpPr>
      <xdr:spPr>
        <a:xfrm>
          <a:off x="3530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49161</xdr:rowOff>
    </xdr:from>
    <xdr:to>
      <xdr:col>15</xdr:col>
      <xdr:colOff>101600</xdr:colOff>
      <xdr:row>96</xdr:row>
      <xdr:rowOff>150761</xdr:rowOff>
    </xdr:to>
    <xdr:sp macro="" textlink="">
      <xdr:nvSpPr>
        <xdr:cNvPr id="253" name="楕円 252"/>
        <xdr:cNvSpPr/>
      </xdr:nvSpPr>
      <xdr:spPr>
        <a:xfrm>
          <a:off x="2857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141888</xdr:rowOff>
    </xdr:from>
    <xdr:ext cx="534377" cy="259045"/>
    <xdr:sp macro="" textlink="">
      <xdr:nvSpPr>
        <xdr:cNvPr id="254" name="テキスト ボックス 253"/>
        <xdr:cNvSpPr txBox="1"/>
      </xdr:nvSpPr>
      <xdr:spPr>
        <a:xfrm>
          <a:off x="2641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119247</xdr:rowOff>
    </xdr:from>
    <xdr:to>
      <xdr:col>10</xdr:col>
      <xdr:colOff>165100</xdr:colOff>
      <xdr:row>97</xdr:row>
      <xdr:rowOff>49397</xdr:rowOff>
    </xdr:to>
    <xdr:sp macro="" textlink="">
      <xdr:nvSpPr>
        <xdr:cNvPr id="255" name="楕円 254"/>
        <xdr:cNvSpPr/>
      </xdr:nvSpPr>
      <xdr:spPr>
        <a:xfrm>
          <a:off x="1968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40524</xdr:rowOff>
    </xdr:from>
    <xdr:ext cx="534377" cy="259045"/>
    <xdr:sp macro="" textlink="">
      <xdr:nvSpPr>
        <xdr:cNvPr id="256" name="テキスト ボックス 255"/>
        <xdr:cNvSpPr txBox="1"/>
      </xdr:nvSpPr>
      <xdr:spPr>
        <a:xfrm>
          <a:off x="1752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10547</xdr:rowOff>
    </xdr:from>
    <xdr:to>
      <xdr:col>6</xdr:col>
      <xdr:colOff>38100</xdr:colOff>
      <xdr:row>97</xdr:row>
      <xdr:rowOff>112147</xdr:rowOff>
    </xdr:to>
    <xdr:sp macro="" textlink="">
      <xdr:nvSpPr>
        <xdr:cNvPr id="257" name="楕円 256"/>
        <xdr:cNvSpPr/>
      </xdr:nvSpPr>
      <xdr:spPr>
        <a:xfrm>
          <a:off x="1079500" y="166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103274</xdr:rowOff>
    </xdr:from>
    <xdr:ext cx="534377" cy="259045"/>
    <xdr:sp macro="" textlink="">
      <xdr:nvSpPr>
        <xdr:cNvPr id="258" name="テキスト ボックス 257"/>
        <xdr:cNvSpPr txBox="1"/>
      </xdr:nvSpPr>
      <xdr:spPr>
        <a:xfrm>
          <a:off x="863111" y="1673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77463</xdr:rowOff>
    </xdr:from>
    <xdr:to>
      <xdr:col>55</xdr:col>
      <xdr:colOff>0</xdr:colOff>
      <xdr:row>37</xdr:row>
      <xdr:rowOff>18809</xdr:rowOff>
    </xdr:to>
    <xdr:cxnSp macro="">
      <xdr:nvCxnSpPr>
        <xdr:cNvPr id="287" name="直線コネクタ 286"/>
        <xdr:cNvCxnSpPr/>
      </xdr:nvCxnSpPr>
      <xdr:spPr>
        <a:xfrm>
          <a:off x="9639300" y="6249663"/>
          <a:ext cx="838200" cy="11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77463</xdr:rowOff>
    </xdr:from>
    <xdr:to>
      <xdr:col>50</xdr:col>
      <xdr:colOff>114300</xdr:colOff>
      <xdr:row>36</xdr:row>
      <xdr:rowOff>161608</xdr:rowOff>
    </xdr:to>
    <xdr:cxnSp macro="">
      <xdr:nvCxnSpPr>
        <xdr:cNvPr id="290" name="直線コネクタ 289"/>
        <xdr:cNvCxnSpPr/>
      </xdr:nvCxnSpPr>
      <xdr:spPr>
        <a:xfrm flipV="1">
          <a:off x="8750300" y="6249663"/>
          <a:ext cx="889000" cy="8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161608</xdr:rowOff>
    </xdr:from>
    <xdr:to>
      <xdr:col>45</xdr:col>
      <xdr:colOff>177800</xdr:colOff>
      <xdr:row>37</xdr:row>
      <xdr:rowOff>5055</xdr:rowOff>
    </xdr:to>
    <xdr:cxnSp macro="">
      <xdr:nvCxnSpPr>
        <xdr:cNvPr id="293" name="直線コネクタ 292"/>
        <xdr:cNvCxnSpPr/>
      </xdr:nvCxnSpPr>
      <xdr:spPr>
        <a:xfrm flipV="1">
          <a:off x="7861300" y="6333808"/>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5055</xdr:rowOff>
    </xdr:from>
    <xdr:to>
      <xdr:col>41</xdr:col>
      <xdr:colOff>50800</xdr:colOff>
      <xdr:row>37</xdr:row>
      <xdr:rowOff>16694</xdr:rowOff>
    </xdr:to>
    <xdr:cxnSp macro="">
      <xdr:nvCxnSpPr>
        <xdr:cNvPr id="296" name="直線コネクタ 295"/>
        <xdr:cNvCxnSpPr/>
      </xdr:nvCxnSpPr>
      <xdr:spPr>
        <a:xfrm flipV="1">
          <a:off x="6972300" y="6348705"/>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86841</xdr:rowOff>
    </xdr:from>
    <xdr:ext cx="534377" cy="259045"/>
    <xdr:sp macro="" textlink="">
      <xdr:nvSpPr>
        <xdr:cNvPr id="298" name="テキスト ボックス 297"/>
        <xdr:cNvSpPr txBox="1"/>
      </xdr:nvSpPr>
      <xdr:spPr>
        <a:xfrm>
          <a:off x="7594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139459</xdr:rowOff>
    </xdr:from>
    <xdr:to>
      <xdr:col>55</xdr:col>
      <xdr:colOff>50800</xdr:colOff>
      <xdr:row>37</xdr:row>
      <xdr:rowOff>69609</xdr:rowOff>
    </xdr:to>
    <xdr:sp macro="" textlink="">
      <xdr:nvSpPr>
        <xdr:cNvPr id="306" name="楕円 305"/>
        <xdr:cNvSpPr/>
      </xdr:nvSpPr>
      <xdr:spPr>
        <a:xfrm>
          <a:off x="10426700" y="63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117886</xdr:rowOff>
    </xdr:from>
    <xdr:ext cx="534377" cy="259045"/>
    <xdr:sp macro="" textlink="">
      <xdr:nvSpPr>
        <xdr:cNvPr id="307" name="補助費等該当値テキスト"/>
        <xdr:cNvSpPr txBox="1"/>
      </xdr:nvSpPr>
      <xdr:spPr>
        <a:xfrm>
          <a:off x="10528300"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26663</xdr:rowOff>
    </xdr:from>
    <xdr:to>
      <xdr:col>50</xdr:col>
      <xdr:colOff>165100</xdr:colOff>
      <xdr:row>36</xdr:row>
      <xdr:rowOff>128263</xdr:rowOff>
    </xdr:to>
    <xdr:sp macro="" textlink="">
      <xdr:nvSpPr>
        <xdr:cNvPr id="308" name="楕円 307"/>
        <xdr:cNvSpPr/>
      </xdr:nvSpPr>
      <xdr:spPr>
        <a:xfrm>
          <a:off x="9588500" y="61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119390</xdr:rowOff>
    </xdr:from>
    <xdr:ext cx="534377" cy="259045"/>
    <xdr:sp macro="" textlink="">
      <xdr:nvSpPr>
        <xdr:cNvPr id="309" name="テキスト ボックス 308"/>
        <xdr:cNvSpPr txBox="1"/>
      </xdr:nvSpPr>
      <xdr:spPr>
        <a:xfrm>
          <a:off x="9372111" y="62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110808</xdr:rowOff>
    </xdr:from>
    <xdr:to>
      <xdr:col>46</xdr:col>
      <xdr:colOff>38100</xdr:colOff>
      <xdr:row>37</xdr:row>
      <xdr:rowOff>40958</xdr:rowOff>
    </xdr:to>
    <xdr:sp macro="" textlink="">
      <xdr:nvSpPr>
        <xdr:cNvPr id="310" name="楕円 309"/>
        <xdr:cNvSpPr/>
      </xdr:nvSpPr>
      <xdr:spPr>
        <a:xfrm>
          <a:off x="8699500" y="62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32085</xdr:rowOff>
    </xdr:from>
    <xdr:ext cx="534377" cy="259045"/>
    <xdr:sp macro="" textlink="">
      <xdr:nvSpPr>
        <xdr:cNvPr id="311" name="テキスト ボックス 310"/>
        <xdr:cNvSpPr txBox="1"/>
      </xdr:nvSpPr>
      <xdr:spPr>
        <a:xfrm>
          <a:off x="8483111" y="63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125705</xdr:rowOff>
    </xdr:from>
    <xdr:to>
      <xdr:col>41</xdr:col>
      <xdr:colOff>101600</xdr:colOff>
      <xdr:row>37</xdr:row>
      <xdr:rowOff>55855</xdr:rowOff>
    </xdr:to>
    <xdr:sp macro="" textlink="">
      <xdr:nvSpPr>
        <xdr:cNvPr id="312" name="楕円 311"/>
        <xdr:cNvSpPr/>
      </xdr:nvSpPr>
      <xdr:spPr>
        <a:xfrm>
          <a:off x="7810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46982</xdr:rowOff>
    </xdr:from>
    <xdr:ext cx="534377" cy="259045"/>
    <xdr:sp macro="" textlink="">
      <xdr:nvSpPr>
        <xdr:cNvPr id="313" name="テキスト ボックス 312"/>
        <xdr:cNvSpPr txBox="1"/>
      </xdr:nvSpPr>
      <xdr:spPr>
        <a:xfrm>
          <a:off x="7594111" y="63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137344</xdr:rowOff>
    </xdr:from>
    <xdr:to>
      <xdr:col>36</xdr:col>
      <xdr:colOff>165100</xdr:colOff>
      <xdr:row>37</xdr:row>
      <xdr:rowOff>67494</xdr:rowOff>
    </xdr:to>
    <xdr:sp macro="" textlink="">
      <xdr:nvSpPr>
        <xdr:cNvPr id="314" name="楕円 313"/>
        <xdr:cNvSpPr/>
      </xdr:nvSpPr>
      <xdr:spPr>
        <a:xfrm>
          <a:off x="6921500" y="63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58621</xdr:rowOff>
    </xdr:from>
    <xdr:ext cx="534377" cy="259045"/>
    <xdr:sp macro="" textlink="">
      <xdr:nvSpPr>
        <xdr:cNvPr id="315" name="テキスト ボックス 314"/>
        <xdr:cNvSpPr txBox="1"/>
      </xdr:nvSpPr>
      <xdr:spPr>
        <a:xfrm>
          <a:off x="6705111" y="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86284</xdr:rowOff>
    </xdr:from>
    <xdr:to>
      <xdr:col>55</xdr:col>
      <xdr:colOff>0</xdr:colOff>
      <xdr:row>56</xdr:row>
      <xdr:rowOff>141960</xdr:rowOff>
    </xdr:to>
    <xdr:cxnSp macro="">
      <xdr:nvCxnSpPr>
        <xdr:cNvPr id="344" name="直線コネクタ 343"/>
        <xdr:cNvCxnSpPr/>
      </xdr:nvCxnSpPr>
      <xdr:spPr>
        <a:xfrm flipV="1">
          <a:off x="9639300" y="9687484"/>
          <a:ext cx="838200" cy="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141960</xdr:rowOff>
    </xdr:from>
    <xdr:to>
      <xdr:col>50</xdr:col>
      <xdr:colOff>114300</xdr:colOff>
      <xdr:row>56</xdr:row>
      <xdr:rowOff>151892</xdr:rowOff>
    </xdr:to>
    <xdr:cxnSp macro="">
      <xdr:nvCxnSpPr>
        <xdr:cNvPr id="347" name="直線コネクタ 346"/>
        <xdr:cNvCxnSpPr/>
      </xdr:nvCxnSpPr>
      <xdr:spPr>
        <a:xfrm flipV="1">
          <a:off x="8750300" y="9743160"/>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151892</xdr:rowOff>
    </xdr:from>
    <xdr:to>
      <xdr:col>45</xdr:col>
      <xdr:colOff>177800</xdr:colOff>
      <xdr:row>57</xdr:row>
      <xdr:rowOff>18745</xdr:rowOff>
    </xdr:to>
    <xdr:cxnSp macro="">
      <xdr:nvCxnSpPr>
        <xdr:cNvPr id="350" name="直線コネクタ 349"/>
        <xdr:cNvCxnSpPr/>
      </xdr:nvCxnSpPr>
      <xdr:spPr>
        <a:xfrm flipV="1">
          <a:off x="7861300" y="9753092"/>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108433</xdr:rowOff>
    </xdr:from>
    <xdr:to>
      <xdr:col>41</xdr:col>
      <xdr:colOff>50800</xdr:colOff>
      <xdr:row>57</xdr:row>
      <xdr:rowOff>18745</xdr:rowOff>
    </xdr:to>
    <xdr:cxnSp macro="">
      <xdr:nvCxnSpPr>
        <xdr:cNvPr id="353" name="直線コネクタ 352"/>
        <xdr:cNvCxnSpPr/>
      </xdr:nvCxnSpPr>
      <xdr:spPr>
        <a:xfrm>
          <a:off x="6972300" y="9709633"/>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35484</xdr:rowOff>
    </xdr:from>
    <xdr:to>
      <xdr:col>55</xdr:col>
      <xdr:colOff>50800</xdr:colOff>
      <xdr:row>56</xdr:row>
      <xdr:rowOff>137084</xdr:rowOff>
    </xdr:to>
    <xdr:sp macro="" textlink="">
      <xdr:nvSpPr>
        <xdr:cNvPr id="363" name="楕円 362"/>
        <xdr:cNvSpPr/>
      </xdr:nvSpPr>
      <xdr:spPr>
        <a:xfrm>
          <a:off x="10426700" y="96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13911</xdr:rowOff>
    </xdr:from>
    <xdr:ext cx="534377" cy="259045"/>
    <xdr:sp macro="" textlink="">
      <xdr:nvSpPr>
        <xdr:cNvPr id="364" name="普通建設事業費該当値テキスト"/>
        <xdr:cNvSpPr txBox="1"/>
      </xdr:nvSpPr>
      <xdr:spPr>
        <a:xfrm>
          <a:off x="10528300"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91160</xdr:rowOff>
    </xdr:from>
    <xdr:to>
      <xdr:col>50</xdr:col>
      <xdr:colOff>165100</xdr:colOff>
      <xdr:row>57</xdr:row>
      <xdr:rowOff>21310</xdr:rowOff>
    </xdr:to>
    <xdr:sp macro="" textlink="">
      <xdr:nvSpPr>
        <xdr:cNvPr id="365" name="楕円 364"/>
        <xdr:cNvSpPr/>
      </xdr:nvSpPr>
      <xdr:spPr>
        <a:xfrm>
          <a:off x="9588500" y="96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12437</xdr:rowOff>
    </xdr:from>
    <xdr:ext cx="534377" cy="259045"/>
    <xdr:sp macro="" textlink="">
      <xdr:nvSpPr>
        <xdr:cNvPr id="366" name="テキスト ボックス 365"/>
        <xdr:cNvSpPr txBox="1"/>
      </xdr:nvSpPr>
      <xdr:spPr>
        <a:xfrm>
          <a:off x="9372111" y="97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101092</xdr:rowOff>
    </xdr:from>
    <xdr:to>
      <xdr:col>46</xdr:col>
      <xdr:colOff>38100</xdr:colOff>
      <xdr:row>57</xdr:row>
      <xdr:rowOff>31242</xdr:rowOff>
    </xdr:to>
    <xdr:sp macro="" textlink="">
      <xdr:nvSpPr>
        <xdr:cNvPr id="367" name="楕円 366"/>
        <xdr:cNvSpPr/>
      </xdr:nvSpPr>
      <xdr:spPr>
        <a:xfrm>
          <a:off x="8699500" y="97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22369</xdr:rowOff>
    </xdr:from>
    <xdr:ext cx="534377" cy="259045"/>
    <xdr:sp macro="" textlink="">
      <xdr:nvSpPr>
        <xdr:cNvPr id="368" name="テキスト ボックス 367"/>
        <xdr:cNvSpPr txBox="1"/>
      </xdr:nvSpPr>
      <xdr:spPr>
        <a:xfrm>
          <a:off x="8483111" y="97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139395</xdr:rowOff>
    </xdr:from>
    <xdr:to>
      <xdr:col>41</xdr:col>
      <xdr:colOff>101600</xdr:colOff>
      <xdr:row>57</xdr:row>
      <xdr:rowOff>69545</xdr:rowOff>
    </xdr:to>
    <xdr:sp macro="" textlink="">
      <xdr:nvSpPr>
        <xdr:cNvPr id="369" name="楕円 368"/>
        <xdr:cNvSpPr/>
      </xdr:nvSpPr>
      <xdr:spPr>
        <a:xfrm>
          <a:off x="7810500" y="97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60672</xdr:rowOff>
    </xdr:from>
    <xdr:ext cx="534377" cy="259045"/>
    <xdr:sp macro="" textlink="">
      <xdr:nvSpPr>
        <xdr:cNvPr id="370" name="テキスト ボックス 369"/>
        <xdr:cNvSpPr txBox="1"/>
      </xdr:nvSpPr>
      <xdr:spPr>
        <a:xfrm>
          <a:off x="7594111" y="98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57633</xdr:rowOff>
    </xdr:from>
    <xdr:to>
      <xdr:col>36</xdr:col>
      <xdr:colOff>165100</xdr:colOff>
      <xdr:row>56</xdr:row>
      <xdr:rowOff>159233</xdr:rowOff>
    </xdr:to>
    <xdr:sp macro="" textlink="">
      <xdr:nvSpPr>
        <xdr:cNvPr id="371" name="楕円 370"/>
        <xdr:cNvSpPr/>
      </xdr:nvSpPr>
      <xdr:spPr>
        <a:xfrm>
          <a:off x="6921500" y="96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150360</xdr:rowOff>
    </xdr:from>
    <xdr:ext cx="534377" cy="259045"/>
    <xdr:sp macro="" textlink="">
      <xdr:nvSpPr>
        <xdr:cNvPr id="372" name="テキスト ボックス 371"/>
        <xdr:cNvSpPr txBox="1"/>
      </xdr:nvSpPr>
      <xdr:spPr>
        <a:xfrm>
          <a:off x="6705111" y="97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3339</xdr:rowOff>
    </xdr:from>
    <xdr:to>
      <xdr:col>55</xdr:col>
      <xdr:colOff>0</xdr:colOff>
      <xdr:row>77</xdr:row>
      <xdr:rowOff>127104</xdr:rowOff>
    </xdr:to>
    <xdr:cxnSp macro="">
      <xdr:nvCxnSpPr>
        <xdr:cNvPr id="399" name="直線コネクタ 398"/>
        <xdr:cNvCxnSpPr/>
      </xdr:nvCxnSpPr>
      <xdr:spPr>
        <a:xfrm flipV="1">
          <a:off x="9639300" y="13204989"/>
          <a:ext cx="838200" cy="1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116887</xdr:rowOff>
    </xdr:from>
    <xdr:ext cx="534377" cy="259045"/>
    <xdr:sp macro="" textlink="">
      <xdr:nvSpPr>
        <xdr:cNvPr id="400" name="普通建設事業費 （ うち新規整備　）平均値テキスト"/>
        <xdr:cNvSpPr txBox="1"/>
      </xdr:nvSpPr>
      <xdr:spPr>
        <a:xfrm>
          <a:off x="10528300" y="1314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101203</xdr:rowOff>
    </xdr:from>
    <xdr:to>
      <xdr:col>50</xdr:col>
      <xdr:colOff>114300</xdr:colOff>
      <xdr:row>77</xdr:row>
      <xdr:rowOff>127104</xdr:rowOff>
    </xdr:to>
    <xdr:cxnSp macro="">
      <xdr:nvCxnSpPr>
        <xdr:cNvPr id="402" name="直線コネクタ 401"/>
        <xdr:cNvCxnSpPr/>
      </xdr:nvCxnSpPr>
      <xdr:spPr>
        <a:xfrm>
          <a:off x="8750300" y="13131403"/>
          <a:ext cx="889000" cy="1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101203</xdr:rowOff>
    </xdr:from>
    <xdr:to>
      <xdr:col>45</xdr:col>
      <xdr:colOff>177800</xdr:colOff>
      <xdr:row>77</xdr:row>
      <xdr:rowOff>87054</xdr:rowOff>
    </xdr:to>
    <xdr:cxnSp macro="">
      <xdr:nvCxnSpPr>
        <xdr:cNvPr id="405" name="直線コネクタ 404"/>
        <xdr:cNvCxnSpPr/>
      </xdr:nvCxnSpPr>
      <xdr:spPr>
        <a:xfrm flipV="1">
          <a:off x="7861300" y="13131403"/>
          <a:ext cx="889000" cy="1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07" name="テキスト ボックス 406"/>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123989</xdr:rowOff>
    </xdr:from>
    <xdr:to>
      <xdr:col>55</xdr:col>
      <xdr:colOff>50800</xdr:colOff>
      <xdr:row>77</xdr:row>
      <xdr:rowOff>54139</xdr:rowOff>
    </xdr:to>
    <xdr:sp macro="" textlink="">
      <xdr:nvSpPr>
        <xdr:cNvPr id="415" name="楕円 414"/>
        <xdr:cNvSpPr/>
      </xdr:nvSpPr>
      <xdr:spPr>
        <a:xfrm>
          <a:off x="104267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146866</xdr:rowOff>
    </xdr:from>
    <xdr:ext cx="534377" cy="259045"/>
    <xdr:sp macro="" textlink="">
      <xdr:nvSpPr>
        <xdr:cNvPr id="416" name="普通建設事業費 （ うち新規整備　）該当値テキスト"/>
        <xdr:cNvSpPr txBox="1"/>
      </xdr:nvSpPr>
      <xdr:spPr>
        <a:xfrm>
          <a:off x="10528300" y="1300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76304</xdr:rowOff>
    </xdr:from>
    <xdr:to>
      <xdr:col>50</xdr:col>
      <xdr:colOff>165100</xdr:colOff>
      <xdr:row>78</xdr:row>
      <xdr:rowOff>6454</xdr:rowOff>
    </xdr:to>
    <xdr:sp macro="" textlink="">
      <xdr:nvSpPr>
        <xdr:cNvPr id="417" name="楕円 416"/>
        <xdr:cNvSpPr/>
      </xdr:nvSpPr>
      <xdr:spPr>
        <a:xfrm>
          <a:off x="9588500" y="132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169031</xdr:rowOff>
    </xdr:from>
    <xdr:ext cx="469744" cy="259045"/>
    <xdr:sp macro="" textlink="">
      <xdr:nvSpPr>
        <xdr:cNvPr id="418" name="テキスト ボックス 417"/>
        <xdr:cNvSpPr txBox="1"/>
      </xdr:nvSpPr>
      <xdr:spPr>
        <a:xfrm>
          <a:off x="9404428" y="133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50403</xdr:rowOff>
    </xdr:from>
    <xdr:to>
      <xdr:col>46</xdr:col>
      <xdr:colOff>38100</xdr:colOff>
      <xdr:row>76</xdr:row>
      <xdr:rowOff>152003</xdr:rowOff>
    </xdr:to>
    <xdr:sp macro="" textlink="">
      <xdr:nvSpPr>
        <xdr:cNvPr id="419" name="楕円 418"/>
        <xdr:cNvSpPr/>
      </xdr:nvSpPr>
      <xdr:spPr>
        <a:xfrm>
          <a:off x="8699500" y="13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168531</xdr:rowOff>
    </xdr:from>
    <xdr:ext cx="534377" cy="259045"/>
    <xdr:sp macro="" textlink="">
      <xdr:nvSpPr>
        <xdr:cNvPr id="420" name="テキスト ボックス 419"/>
        <xdr:cNvSpPr txBox="1"/>
      </xdr:nvSpPr>
      <xdr:spPr>
        <a:xfrm>
          <a:off x="8483111" y="12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36254</xdr:rowOff>
    </xdr:from>
    <xdr:to>
      <xdr:col>41</xdr:col>
      <xdr:colOff>101600</xdr:colOff>
      <xdr:row>77</xdr:row>
      <xdr:rowOff>137854</xdr:rowOff>
    </xdr:to>
    <xdr:sp macro="" textlink="">
      <xdr:nvSpPr>
        <xdr:cNvPr id="421" name="楕円 420"/>
        <xdr:cNvSpPr/>
      </xdr:nvSpPr>
      <xdr:spPr>
        <a:xfrm>
          <a:off x="7810500" y="132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128981</xdr:rowOff>
    </xdr:from>
    <xdr:ext cx="469744" cy="259045"/>
    <xdr:sp macro="" textlink="">
      <xdr:nvSpPr>
        <xdr:cNvPr id="422" name="テキスト ボックス 421"/>
        <xdr:cNvSpPr txBox="1"/>
      </xdr:nvSpPr>
      <xdr:spPr>
        <a:xfrm>
          <a:off x="7626428" y="133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66182</xdr:rowOff>
    </xdr:from>
    <xdr:to>
      <xdr:col>55</xdr:col>
      <xdr:colOff>0</xdr:colOff>
      <xdr:row>96</xdr:row>
      <xdr:rowOff>145438</xdr:rowOff>
    </xdr:to>
    <xdr:cxnSp macro="">
      <xdr:nvCxnSpPr>
        <xdr:cNvPr id="449" name="直線コネクタ 448"/>
        <xdr:cNvCxnSpPr/>
      </xdr:nvCxnSpPr>
      <xdr:spPr>
        <a:xfrm>
          <a:off x="9639300" y="16525382"/>
          <a:ext cx="838200" cy="7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66182</xdr:rowOff>
    </xdr:from>
    <xdr:to>
      <xdr:col>50</xdr:col>
      <xdr:colOff>114300</xdr:colOff>
      <xdr:row>98</xdr:row>
      <xdr:rowOff>9215</xdr:rowOff>
    </xdr:to>
    <xdr:cxnSp macro="">
      <xdr:nvCxnSpPr>
        <xdr:cNvPr id="452" name="直線コネクタ 451"/>
        <xdr:cNvCxnSpPr/>
      </xdr:nvCxnSpPr>
      <xdr:spPr>
        <a:xfrm flipV="1">
          <a:off x="8750300" y="16525382"/>
          <a:ext cx="889000" cy="28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56421</xdr:rowOff>
    </xdr:from>
    <xdr:to>
      <xdr:col>45</xdr:col>
      <xdr:colOff>177800</xdr:colOff>
      <xdr:row>98</xdr:row>
      <xdr:rowOff>9215</xdr:rowOff>
    </xdr:to>
    <xdr:cxnSp macro="">
      <xdr:nvCxnSpPr>
        <xdr:cNvPr id="455" name="直線コネクタ 454"/>
        <xdr:cNvCxnSpPr/>
      </xdr:nvCxnSpPr>
      <xdr:spPr>
        <a:xfrm>
          <a:off x="7861300" y="16687071"/>
          <a:ext cx="8890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94638</xdr:rowOff>
    </xdr:from>
    <xdr:to>
      <xdr:col>55</xdr:col>
      <xdr:colOff>50800</xdr:colOff>
      <xdr:row>97</xdr:row>
      <xdr:rowOff>24788</xdr:rowOff>
    </xdr:to>
    <xdr:sp macro="" textlink="">
      <xdr:nvSpPr>
        <xdr:cNvPr id="465" name="楕円 464"/>
        <xdr:cNvSpPr/>
      </xdr:nvSpPr>
      <xdr:spPr>
        <a:xfrm>
          <a:off x="10426700" y="165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73065</xdr:rowOff>
    </xdr:from>
    <xdr:ext cx="534377" cy="259045"/>
    <xdr:sp macro="" textlink="">
      <xdr:nvSpPr>
        <xdr:cNvPr id="466" name="普通建設事業費 （ うち更新整備　）該当値テキスト"/>
        <xdr:cNvSpPr txBox="1"/>
      </xdr:nvSpPr>
      <xdr:spPr>
        <a:xfrm>
          <a:off x="10528300" y="165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15382</xdr:rowOff>
    </xdr:from>
    <xdr:to>
      <xdr:col>50</xdr:col>
      <xdr:colOff>165100</xdr:colOff>
      <xdr:row>96</xdr:row>
      <xdr:rowOff>116982</xdr:rowOff>
    </xdr:to>
    <xdr:sp macro="" textlink="">
      <xdr:nvSpPr>
        <xdr:cNvPr id="467" name="楕円 466"/>
        <xdr:cNvSpPr/>
      </xdr:nvSpPr>
      <xdr:spPr>
        <a:xfrm>
          <a:off x="9588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108109</xdr:rowOff>
    </xdr:from>
    <xdr:ext cx="534377" cy="259045"/>
    <xdr:sp macro="" textlink="">
      <xdr:nvSpPr>
        <xdr:cNvPr id="468" name="テキスト ボックス 467"/>
        <xdr:cNvSpPr txBox="1"/>
      </xdr:nvSpPr>
      <xdr:spPr>
        <a:xfrm>
          <a:off x="9372111" y="165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129865</xdr:rowOff>
    </xdr:from>
    <xdr:to>
      <xdr:col>46</xdr:col>
      <xdr:colOff>38100</xdr:colOff>
      <xdr:row>98</xdr:row>
      <xdr:rowOff>60015</xdr:rowOff>
    </xdr:to>
    <xdr:sp macro="" textlink="">
      <xdr:nvSpPr>
        <xdr:cNvPr id="469" name="楕円 468"/>
        <xdr:cNvSpPr/>
      </xdr:nvSpPr>
      <xdr:spPr>
        <a:xfrm>
          <a:off x="8699500" y="167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51142</xdr:rowOff>
    </xdr:from>
    <xdr:ext cx="469744" cy="259045"/>
    <xdr:sp macro="" textlink="">
      <xdr:nvSpPr>
        <xdr:cNvPr id="470" name="テキスト ボックス 469"/>
        <xdr:cNvSpPr txBox="1"/>
      </xdr:nvSpPr>
      <xdr:spPr>
        <a:xfrm>
          <a:off x="8515428" y="168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5621</xdr:rowOff>
    </xdr:from>
    <xdr:to>
      <xdr:col>41</xdr:col>
      <xdr:colOff>101600</xdr:colOff>
      <xdr:row>97</xdr:row>
      <xdr:rowOff>107221</xdr:rowOff>
    </xdr:to>
    <xdr:sp macro="" textlink="">
      <xdr:nvSpPr>
        <xdr:cNvPr id="471" name="楕円 470"/>
        <xdr:cNvSpPr/>
      </xdr:nvSpPr>
      <xdr:spPr>
        <a:xfrm>
          <a:off x="7810500" y="166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98348</xdr:rowOff>
    </xdr:from>
    <xdr:ext cx="534377" cy="259045"/>
    <xdr:sp macro="" textlink="">
      <xdr:nvSpPr>
        <xdr:cNvPr id="472" name="テキスト ボックス 471"/>
        <xdr:cNvSpPr txBox="1"/>
      </xdr:nvSpPr>
      <xdr:spPr>
        <a:xfrm>
          <a:off x="7594111" y="167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99" name="直線コネクタ 498"/>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38715</xdr:rowOff>
    </xdr:from>
    <xdr:to>
      <xdr:col>85</xdr:col>
      <xdr:colOff>127000</xdr:colOff>
      <xdr:row>76</xdr:row>
      <xdr:rowOff>47213</xdr:rowOff>
    </xdr:to>
    <xdr:cxnSp macro="">
      <xdr:nvCxnSpPr>
        <xdr:cNvPr id="605" name="直線コネクタ 604"/>
        <xdr:cNvCxnSpPr/>
      </xdr:nvCxnSpPr>
      <xdr:spPr>
        <a:xfrm>
          <a:off x="15481300" y="13068915"/>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16904</xdr:rowOff>
    </xdr:from>
    <xdr:to>
      <xdr:col>81</xdr:col>
      <xdr:colOff>50800</xdr:colOff>
      <xdr:row>76</xdr:row>
      <xdr:rowOff>38715</xdr:rowOff>
    </xdr:to>
    <xdr:cxnSp macro="">
      <xdr:nvCxnSpPr>
        <xdr:cNvPr id="608" name="直線コネクタ 607"/>
        <xdr:cNvCxnSpPr/>
      </xdr:nvCxnSpPr>
      <xdr:spPr>
        <a:xfrm>
          <a:off x="14592300" y="1304710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152845</xdr:rowOff>
    </xdr:from>
    <xdr:to>
      <xdr:col>76</xdr:col>
      <xdr:colOff>114300</xdr:colOff>
      <xdr:row>76</xdr:row>
      <xdr:rowOff>16904</xdr:rowOff>
    </xdr:to>
    <xdr:cxnSp macro="">
      <xdr:nvCxnSpPr>
        <xdr:cNvPr id="611" name="直線コネクタ 610"/>
        <xdr:cNvCxnSpPr/>
      </xdr:nvCxnSpPr>
      <xdr:spPr>
        <a:xfrm>
          <a:off x="13703300" y="13011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152845</xdr:rowOff>
    </xdr:from>
    <xdr:to>
      <xdr:col>71</xdr:col>
      <xdr:colOff>177800</xdr:colOff>
      <xdr:row>75</xdr:row>
      <xdr:rowOff>159131</xdr:rowOff>
    </xdr:to>
    <xdr:cxnSp macro="">
      <xdr:nvCxnSpPr>
        <xdr:cNvPr id="614" name="直線コネクタ 613"/>
        <xdr:cNvCxnSpPr/>
      </xdr:nvCxnSpPr>
      <xdr:spPr>
        <a:xfrm flipV="1">
          <a:off x="12814300" y="13011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167863</xdr:rowOff>
    </xdr:from>
    <xdr:to>
      <xdr:col>85</xdr:col>
      <xdr:colOff>177800</xdr:colOff>
      <xdr:row>76</xdr:row>
      <xdr:rowOff>98013</xdr:rowOff>
    </xdr:to>
    <xdr:sp macro="" textlink="">
      <xdr:nvSpPr>
        <xdr:cNvPr id="624" name="楕円 623"/>
        <xdr:cNvSpPr/>
      </xdr:nvSpPr>
      <xdr:spPr>
        <a:xfrm>
          <a:off x="16268700" y="130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146290</xdr:rowOff>
    </xdr:from>
    <xdr:ext cx="534377" cy="259045"/>
    <xdr:sp macro="" textlink="">
      <xdr:nvSpPr>
        <xdr:cNvPr id="625" name="公債費該当値テキスト"/>
        <xdr:cNvSpPr txBox="1"/>
      </xdr:nvSpPr>
      <xdr:spPr>
        <a:xfrm>
          <a:off x="16370300" y="130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159365</xdr:rowOff>
    </xdr:from>
    <xdr:to>
      <xdr:col>81</xdr:col>
      <xdr:colOff>101600</xdr:colOff>
      <xdr:row>76</xdr:row>
      <xdr:rowOff>89515</xdr:rowOff>
    </xdr:to>
    <xdr:sp macro="" textlink="">
      <xdr:nvSpPr>
        <xdr:cNvPr id="626" name="楕円 625"/>
        <xdr:cNvSpPr/>
      </xdr:nvSpPr>
      <xdr:spPr>
        <a:xfrm>
          <a:off x="15430500" y="130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80642</xdr:rowOff>
    </xdr:from>
    <xdr:ext cx="534377" cy="259045"/>
    <xdr:sp macro="" textlink="">
      <xdr:nvSpPr>
        <xdr:cNvPr id="627" name="テキスト ボックス 626"/>
        <xdr:cNvSpPr txBox="1"/>
      </xdr:nvSpPr>
      <xdr:spPr>
        <a:xfrm>
          <a:off x="15214111" y="131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137554</xdr:rowOff>
    </xdr:from>
    <xdr:to>
      <xdr:col>76</xdr:col>
      <xdr:colOff>165100</xdr:colOff>
      <xdr:row>76</xdr:row>
      <xdr:rowOff>67704</xdr:rowOff>
    </xdr:to>
    <xdr:sp macro="" textlink="">
      <xdr:nvSpPr>
        <xdr:cNvPr id="628" name="楕円 627"/>
        <xdr:cNvSpPr/>
      </xdr:nvSpPr>
      <xdr:spPr>
        <a:xfrm>
          <a:off x="14541500" y="12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58831</xdr:rowOff>
    </xdr:from>
    <xdr:ext cx="534377" cy="259045"/>
    <xdr:sp macro="" textlink="">
      <xdr:nvSpPr>
        <xdr:cNvPr id="629" name="テキスト ボックス 628"/>
        <xdr:cNvSpPr txBox="1"/>
      </xdr:nvSpPr>
      <xdr:spPr>
        <a:xfrm>
          <a:off x="14325111" y="130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102044</xdr:rowOff>
    </xdr:from>
    <xdr:to>
      <xdr:col>72</xdr:col>
      <xdr:colOff>38100</xdr:colOff>
      <xdr:row>76</xdr:row>
      <xdr:rowOff>32193</xdr:rowOff>
    </xdr:to>
    <xdr:sp macro="" textlink="">
      <xdr:nvSpPr>
        <xdr:cNvPr id="630" name="楕円 629"/>
        <xdr:cNvSpPr/>
      </xdr:nvSpPr>
      <xdr:spPr>
        <a:xfrm>
          <a:off x="13652500" y="1296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23322</xdr:rowOff>
    </xdr:from>
    <xdr:ext cx="534377" cy="259045"/>
    <xdr:sp macro="" textlink="">
      <xdr:nvSpPr>
        <xdr:cNvPr id="631" name="テキスト ボックス 630"/>
        <xdr:cNvSpPr txBox="1"/>
      </xdr:nvSpPr>
      <xdr:spPr>
        <a:xfrm>
          <a:off x="13436111" y="130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108331</xdr:rowOff>
    </xdr:from>
    <xdr:to>
      <xdr:col>67</xdr:col>
      <xdr:colOff>101600</xdr:colOff>
      <xdr:row>76</xdr:row>
      <xdr:rowOff>38481</xdr:rowOff>
    </xdr:to>
    <xdr:sp macro="" textlink="">
      <xdr:nvSpPr>
        <xdr:cNvPr id="632" name="楕円 631"/>
        <xdr:cNvSpPr/>
      </xdr:nvSpPr>
      <xdr:spPr>
        <a:xfrm>
          <a:off x="12763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29608</xdr:rowOff>
    </xdr:from>
    <xdr:ext cx="534377" cy="259045"/>
    <xdr:sp macro="" textlink="">
      <xdr:nvSpPr>
        <xdr:cNvPr id="633" name="テキスト ボックス 632"/>
        <xdr:cNvSpPr txBox="1"/>
      </xdr:nvSpPr>
      <xdr:spPr>
        <a:xfrm>
          <a:off x="12547111" y="130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59689</xdr:rowOff>
    </xdr:from>
    <xdr:to>
      <xdr:col>85</xdr:col>
      <xdr:colOff>127000</xdr:colOff>
      <xdr:row>98</xdr:row>
      <xdr:rowOff>94391</xdr:rowOff>
    </xdr:to>
    <xdr:cxnSp macro="">
      <xdr:nvCxnSpPr>
        <xdr:cNvPr id="660" name="直線コネクタ 659"/>
        <xdr:cNvCxnSpPr/>
      </xdr:nvCxnSpPr>
      <xdr:spPr>
        <a:xfrm flipV="1">
          <a:off x="15481300" y="15661639"/>
          <a:ext cx="838200" cy="123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116063</xdr:rowOff>
    </xdr:from>
    <xdr:to>
      <xdr:col>81</xdr:col>
      <xdr:colOff>50800</xdr:colOff>
      <xdr:row>98</xdr:row>
      <xdr:rowOff>94391</xdr:rowOff>
    </xdr:to>
    <xdr:cxnSp macro="">
      <xdr:nvCxnSpPr>
        <xdr:cNvPr id="663" name="直線コネクタ 662"/>
        <xdr:cNvCxnSpPr/>
      </xdr:nvCxnSpPr>
      <xdr:spPr>
        <a:xfrm>
          <a:off x="14592300" y="16232363"/>
          <a:ext cx="889000" cy="66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116063</xdr:rowOff>
    </xdr:from>
    <xdr:to>
      <xdr:col>76</xdr:col>
      <xdr:colOff>114300</xdr:colOff>
      <xdr:row>97</xdr:row>
      <xdr:rowOff>108610</xdr:rowOff>
    </xdr:to>
    <xdr:cxnSp macro="">
      <xdr:nvCxnSpPr>
        <xdr:cNvPr id="666" name="直線コネクタ 665"/>
        <xdr:cNvCxnSpPr/>
      </xdr:nvCxnSpPr>
      <xdr:spPr>
        <a:xfrm flipV="1">
          <a:off x="13703300" y="16232363"/>
          <a:ext cx="889000" cy="50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108610</xdr:rowOff>
    </xdr:from>
    <xdr:to>
      <xdr:col>71</xdr:col>
      <xdr:colOff>177800</xdr:colOff>
      <xdr:row>97</xdr:row>
      <xdr:rowOff>132384</xdr:rowOff>
    </xdr:to>
    <xdr:cxnSp macro="">
      <xdr:nvCxnSpPr>
        <xdr:cNvPr id="669" name="直線コネクタ 668"/>
        <xdr:cNvCxnSpPr/>
      </xdr:nvCxnSpPr>
      <xdr:spPr>
        <a:xfrm flipV="1">
          <a:off x="12814300" y="1673926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8889</xdr:rowOff>
    </xdr:from>
    <xdr:to>
      <xdr:col>85</xdr:col>
      <xdr:colOff>177800</xdr:colOff>
      <xdr:row>91</xdr:row>
      <xdr:rowOff>110489</xdr:rowOff>
    </xdr:to>
    <xdr:sp macro="" textlink="">
      <xdr:nvSpPr>
        <xdr:cNvPr id="679" name="楕円 678"/>
        <xdr:cNvSpPr/>
      </xdr:nvSpPr>
      <xdr:spPr>
        <a:xfrm>
          <a:off x="16268700" y="156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133366</xdr:rowOff>
    </xdr:from>
    <xdr:ext cx="534377" cy="259045"/>
    <xdr:sp macro="" textlink="">
      <xdr:nvSpPr>
        <xdr:cNvPr id="680" name="積立金該当値テキスト"/>
        <xdr:cNvSpPr txBox="1"/>
      </xdr:nvSpPr>
      <xdr:spPr>
        <a:xfrm>
          <a:off x="16370300" y="155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43591</xdr:rowOff>
    </xdr:from>
    <xdr:to>
      <xdr:col>81</xdr:col>
      <xdr:colOff>101600</xdr:colOff>
      <xdr:row>98</xdr:row>
      <xdr:rowOff>145191</xdr:rowOff>
    </xdr:to>
    <xdr:sp macro="" textlink="">
      <xdr:nvSpPr>
        <xdr:cNvPr id="681" name="楕円 680"/>
        <xdr:cNvSpPr/>
      </xdr:nvSpPr>
      <xdr:spPr>
        <a:xfrm>
          <a:off x="15430500" y="168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136318</xdr:rowOff>
    </xdr:from>
    <xdr:ext cx="378565" cy="259045"/>
    <xdr:sp macro="" textlink="">
      <xdr:nvSpPr>
        <xdr:cNvPr id="682" name="テキスト ボックス 681"/>
        <xdr:cNvSpPr txBox="1"/>
      </xdr:nvSpPr>
      <xdr:spPr>
        <a:xfrm>
          <a:off x="15292017" y="1693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65263</xdr:rowOff>
    </xdr:from>
    <xdr:to>
      <xdr:col>76</xdr:col>
      <xdr:colOff>165100</xdr:colOff>
      <xdr:row>94</xdr:row>
      <xdr:rowOff>166863</xdr:rowOff>
    </xdr:to>
    <xdr:sp macro="" textlink="">
      <xdr:nvSpPr>
        <xdr:cNvPr id="683" name="楕円 682"/>
        <xdr:cNvSpPr/>
      </xdr:nvSpPr>
      <xdr:spPr>
        <a:xfrm>
          <a:off x="14541500" y="161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11940</xdr:rowOff>
    </xdr:from>
    <xdr:ext cx="534377" cy="259045"/>
    <xdr:sp macro="" textlink="">
      <xdr:nvSpPr>
        <xdr:cNvPr id="684" name="テキスト ボックス 683"/>
        <xdr:cNvSpPr txBox="1"/>
      </xdr:nvSpPr>
      <xdr:spPr>
        <a:xfrm>
          <a:off x="14325111" y="1595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57810</xdr:rowOff>
    </xdr:from>
    <xdr:to>
      <xdr:col>72</xdr:col>
      <xdr:colOff>38100</xdr:colOff>
      <xdr:row>97</xdr:row>
      <xdr:rowOff>159410</xdr:rowOff>
    </xdr:to>
    <xdr:sp macro="" textlink="">
      <xdr:nvSpPr>
        <xdr:cNvPr id="685" name="楕円 684"/>
        <xdr:cNvSpPr/>
      </xdr:nvSpPr>
      <xdr:spPr>
        <a:xfrm>
          <a:off x="136525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150537</xdr:rowOff>
    </xdr:from>
    <xdr:ext cx="469744" cy="259045"/>
    <xdr:sp macro="" textlink="">
      <xdr:nvSpPr>
        <xdr:cNvPr id="686" name="テキスト ボックス 685"/>
        <xdr:cNvSpPr txBox="1"/>
      </xdr:nvSpPr>
      <xdr:spPr>
        <a:xfrm>
          <a:off x="13468428" y="167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81584</xdr:rowOff>
    </xdr:from>
    <xdr:to>
      <xdr:col>67</xdr:col>
      <xdr:colOff>101600</xdr:colOff>
      <xdr:row>98</xdr:row>
      <xdr:rowOff>11734</xdr:rowOff>
    </xdr:to>
    <xdr:sp macro="" textlink="">
      <xdr:nvSpPr>
        <xdr:cNvPr id="687" name="楕円 686"/>
        <xdr:cNvSpPr/>
      </xdr:nvSpPr>
      <xdr:spPr>
        <a:xfrm>
          <a:off x="127635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2861</xdr:rowOff>
    </xdr:from>
    <xdr:ext cx="469744" cy="259045"/>
    <xdr:sp macro="" textlink="">
      <xdr:nvSpPr>
        <xdr:cNvPr id="688" name="テキスト ボックス 687"/>
        <xdr:cNvSpPr txBox="1"/>
      </xdr:nvSpPr>
      <xdr:spPr>
        <a:xfrm>
          <a:off x="12579428" y="168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146395</xdr:rowOff>
    </xdr:from>
    <xdr:to>
      <xdr:col>116</xdr:col>
      <xdr:colOff>63500</xdr:colOff>
      <xdr:row>38</xdr:row>
      <xdr:rowOff>23767</xdr:rowOff>
    </xdr:to>
    <xdr:cxnSp macro="">
      <xdr:nvCxnSpPr>
        <xdr:cNvPr id="719" name="直線コネクタ 718"/>
        <xdr:cNvCxnSpPr/>
      </xdr:nvCxnSpPr>
      <xdr:spPr>
        <a:xfrm>
          <a:off x="21323300" y="6490045"/>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146395</xdr:rowOff>
    </xdr:from>
    <xdr:to>
      <xdr:col>111</xdr:col>
      <xdr:colOff>177800</xdr:colOff>
      <xdr:row>38</xdr:row>
      <xdr:rowOff>115207</xdr:rowOff>
    </xdr:to>
    <xdr:cxnSp macro="">
      <xdr:nvCxnSpPr>
        <xdr:cNvPr id="722" name="直線コネクタ 721"/>
        <xdr:cNvCxnSpPr/>
      </xdr:nvCxnSpPr>
      <xdr:spPr>
        <a:xfrm flipV="1">
          <a:off x="20434300" y="6490045"/>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115207</xdr:rowOff>
    </xdr:from>
    <xdr:to>
      <xdr:col>107</xdr:col>
      <xdr:colOff>50800</xdr:colOff>
      <xdr:row>39</xdr:row>
      <xdr:rowOff>6132</xdr:rowOff>
    </xdr:to>
    <xdr:cxnSp macro="">
      <xdr:nvCxnSpPr>
        <xdr:cNvPr id="725" name="直線コネクタ 724"/>
        <xdr:cNvCxnSpPr/>
      </xdr:nvCxnSpPr>
      <xdr:spPr>
        <a:xfrm flipV="1">
          <a:off x="19545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74549</xdr:rowOff>
    </xdr:from>
    <xdr:to>
      <xdr:col>102</xdr:col>
      <xdr:colOff>114300</xdr:colOff>
      <xdr:row>39</xdr:row>
      <xdr:rowOff>6132</xdr:rowOff>
    </xdr:to>
    <xdr:cxnSp macro="">
      <xdr:nvCxnSpPr>
        <xdr:cNvPr id="728" name="直線コネクタ 727"/>
        <xdr:cNvCxnSpPr/>
      </xdr:nvCxnSpPr>
      <xdr:spPr>
        <a:xfrm>
          <a:off x="18656300" y="641819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144417</xdr:rowOff>
    </xdr:from>
    <xdr:to>
      <xdr:col>116</xdr:col>
      <xdr:colOff>114300</xdr:colOff>
      <xdr:row>38</xdr:row>
      <xdr:rowOff>74568</xdr:rowOff>
    </xdr:to>
    <xdr:sp macro="" textlink="">
      <xdr:nvSpPr>
        <xdr:cNvPr id="738" name="楕円 737"/>
        <xdr:cNvSpPr/>
      </xdr:nvSpPr>
      <xdr:spPr>
        <a:xfrm>
          <a:off x="221107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167294</xdr:rowOff>
    </xdr:from>
    <xdr:ext cx="469744" cy="259045"/>
    <xdr:sp macro="" textlink="">
      <xdr:nvSpPr>
        <xdr:cNvPr id="739" name="投資及び出資金該当値テキスト"/>
        <xdr:cNvSpPr txBox="1"/>
      </xdr:nvSpPr>
      <xdr:spPr>
        <a:xfrm>
          <a:off x="22212300" y="63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95595</xdr:rowOff>
    </xdr:from>
    <xdr:to>
      <xdr:col>112</xdr:col>
      <xdr:colOff>38100</xdr:colOff>
      <xdr:row>38</xdr:row>
      <xdr:rowOff>25744</xdr:rowOff>
    </xdr:to>
    <xdr:sp macro="" textlink="">
      <xdr:nvSpPr>
        <xdr:cNvPr id="740" name="楕円 739"/>
        <xdr:cNvSpPr/>
      </xdr:nvSpPr>
      <xdr:spPr>
        <a:xfrm>
          <a:off x="21272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42272</xdr:rowOff>
    </xdr:from>
    <xdr:ext cx="469744" cy="259045"/>
    <xdr:sp macro="" textlink="">
      <xdr:nvSpPr>
        <xdr:cNvPr id="741" name="テキスト ボックス 740"/>
        <xdr:cNvSpPr txBox="1"/>
      </xdr:nvSpPr>
      <xdr:spPr>
        <a:xfrm>
          <a:off x="21088428" y="62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64407</xdr:rowOff>
    </xdr:from>
    <xdr:to>
      <xdr:col>107</xdr:col>
      <xdr:colOff>101600</xdr:colOff>
      <xdr:row>38</xdr:row>
      <xdr:rowOff>166007</xdr:rowOff>
    </xdr:to>
    <xdr:sp macro="" textlink="">
      <xdr:nvSpPr>
        <xdr:cNvPr id="742" name="楕円 741"/>
        <xdr:cNvSpPr/>
      </xdr:nvSpPr>
      <xdr:spPr>
        <a:xfrm>
          <a:off x="2038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157134</xdr:rowOff>
    </xdr:from>
    <xdr:ext cx="378565" cy="259045"/>
    <xdr:sp macro="" textlink="">
      <xdr:nvSpPr>
        <xdr:cNvPr id="743" name="テキスト ボックス 742"/>
        <xdr:cNvSpPr txBox="1"/>
      </xdr:nvSpPr>
      <xdr:spPr>
        <a:xfrm>
          <a:off x="20245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126782</xdr:rowOff>
    </xdr:from>
    <xdr:to>
      <xdr:col>102</xdr:col>
      <xdr:colOff>165100</xdr:colOff>
      <xdr:row>39</xdr:row>
      <xdr:rowOff>56932</xdr:rowOff>
    </xdr:to>
    <xdr:sp macro="" textlink="">
      <xdr:nvSpPr>
        <xdr:cNvPr id="744" name="楕円 743"/>
        <xdr:cNvSpPr/>
      </xdr:nvSpPr>
      <xdr:spPr>
        <a:xfrm>
          <a:off x="19494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48059</xdr:rowOff>
    </xdr:from>
    <xdr:ext cx="378565" cy="259045"/>
    <xdr:sp macro="" textlink="">
      <xdr:nvSpPr>
        <xdr:cNvPr id="745" name="テキスト ボックス 744"/>
        <xdr:cNvSpPr txBox="1"/>
      </xdr:nvSpPr>
      <xdr:spPr>
        <a:xfrm>
          <a:off x="19356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23749</xdr:rowOff>
    </xdr:from>
    <xdr:to>
      <xdr:col>98</xdr:col>
      <xdr:colOff>38100</xdr:colOff>
      <xdr:row>37</xdr:row>
      <xdr:rowOff>125349</xdr:rowOff>
    </xdr:to>
    <xdr:sp macro="" textlink="">
      <xdr:nvSpPr>
        <xdr:cNvPr id="746" name="楕円 745"/>
        <xdr:cNvSpPr/>
      </xdr:nvSpPr>
      <xdr:spPr>
        <a:xfrm>
          <a:off x="18605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141876</xdr:rowOff>
    </xdr:from>
    <xdr:ext cx="469744" cy="259045"/>
    <xdr:sp macro="" textlink="">
      <xdr:nvSpPr>
        <xdr:cNvPr id="747" name="テキスト ボックス 746"/>
        <xdr:cNvSpPr txBox="1"/>
      </xdr:nvSpPr>
      <xdr:spPr>
        <a:xfrm>
          <a:off x="18421428"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119355</xdr:rowOff>
    </xdr:from>
    <xdr:to>
      <xdr:col>116</xdr:col>
      <xdr:colOff>63500</xdr:colOff>
      <xdr:row>57</xdr:row>
      <xdr:rowOff>76332</xdr:rowOff>
    </xdr:to>
    <xdr:cxnSp macro="">
      <xdr:nvCxnSpPr>
        <xdr:cNvPr id="774" name="直線コネクタ 773"/>
        <xdr:cNvCxnSpPr/>
      </xdr:nvCxnSpPr>
      <xdr:spPr>
        <a:xfrm>
          <a:off x="21323300" y="9720555"/>
          <a:ext cx="838200" cy="12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119355</xdr:rowOff>
    </xdr:from>
    <xdr:to>
      <xdr:col>111</xdr:col>
      <xdr:colOff>177800</xdr:colOff>
      <xdr:row>56</xdr:row>
      <xdr:rowOff>124658</xdr:rowOff>
    </xdr:to>
    <xdr:cxnSp macro="">
      <xdr:nvCxnSpPr>
        <xdr:cNvPr id="777" name="直線コネクタ 776"/>
        <xdr:cNvCxnSpPr/>
      </xdr:nvCxnSpPr>
      <xdr:spPr>
        <a:xfrm flipV="1">
          <a:off x="20434300" y="9720555"/>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124658</xdr:rowOff>
    </xdr:from>
    <xdr:to>
      <xdr:col>107</xdr:col>
      <xdr:colOff>50800</xdr:colOff>
      <xdr:row>57</xdr:row>
      <xdr:rowOff>23960</xdr:rowOff>
    </xdr:to>
    <xdr:cxnSp macro="">
      <xdr:nvCxnSpPr>
        <xdr:cNvPr id="780" name="直線コネクタ 779"/>
        <xdr:cNvCxnSpPr/>
      </xdr:nvCxnSpPr>
      <xdr:spPr>
        <a:xfrm flipV="1">
          <a:off x="19545300" y="9725858"/>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164823</xdr:rowOff>
    </xdr:from>
    <xdr:to>
      <xdr:col>102</xdr:col>
      <xdr:colOff>114300</xdr:colOff>
      <xdr:row>57</xdr:row>
      <xdr:rowOff>23960</xdr:rowOff>
    </xdr:to>
    <xdr:cxnSp macro="">
      <xdr:nvCxnSpPr>
        <xdr:cNvPr id="783" name="直線コネクタ 782"/>
        <xdr:cNvCxnSpPr/>
      </xdr:nvCxnSpPr>
      <xdr:spPr>
        <a:xfrm>
          <a:off x="18656300" y="9766023"/>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25532</xdr:rowOff>
    </xdr:from>
    <xdr:to>
      <xdr:col>116</xdr:col>
      <xdr:colOff>114300</xdr:colOff>
      <xdr:row>57</xdr:row>
      <xdr:rowOff>127132</xdr:rowOff>
    </xdr:to>
    <xdr:sp macro="" textlink="">
      <xdr:nvSpPr>
        <xdr:cNvPr id="793" name="楕円 792"/>
        <xdr:cNvSpPr/>
      </xdr:nvSpPr>
      <xdr:spPr>
        <a:xfrm>
          <a:off x="22110700" y="97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48409</xdr:rowOff>
    </xdr:from>
    <xdr:ext cx="534377" cy="259045"/>
    <xdr:sp macro="" textlink="">
      <xdr:nvSpPr>
        <xdr:cNvPr id="794" name="貸付金該当値テキスト"/>
        <xdr:cNvSpPr txBox="1"/>
      </xdr:nvSpPr>
      <xdr:spPr>
        <a:xfrm>
          <a:off x="22212300" y="964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68555</xdr:rowOff>
    </xdr:from>
    <xdr:to>
      <xdr:col>112</xdr:col>
      <xdr:colOff>38100</xdr:colOff>
      <xdr:row>56</xdr:row>
      <xdr:rowOff>170155</xdr:rowOff>
    </xdr:to>
    <xdr:sp macro="" textlink="">
      <xdr:nvSpPr>
        <xdr:cNvPr id="795" name="楕円 794"/>
        <xdr:cNvSpPr/>
      </xdr:nvSpPr>
      <xdr:spPr>
        <a:xfrm>
          <a:off x="21272500" y="9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15232</xdr:rowOff>
    </xdr:from>
    <xdr:ext cx="534377" cy="259045"/>
    <xdr:sp macro="" textlink="">
      <xdr:nvSpPr>
        <xdr:cNvPr id="796" name="テキスト ボックス 795"/>
        <xdr:cNvSpPr txBox="1"/>
      </xdr:nvSpPr>
      <xdr:spPr>
        <a:xfrm>
          <a:off x="21056111" y="9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73858</xdr:rowOff>
    </xdr:from>
    <xdr:to>
      <xdr:col>107</xdr:col>
      <xdr:colOff>101600</xdr:colOff>
      <xdr:row>57</xdr:row>
      <xdr:rowOff>4008</xdr:rowOff>
    </xdr:to>
    <xdr:sp macro="" textlink="">
      <xdr:nvSpPr>
        <xdr:cNvPr id="797" name="楕円 796"/>
        <xdr:cNvSpPr/>
      </xdr:nvSpPr>
      <xdr:spPr>
        <a:xfrm>
          <a:off x="20383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20535</xdr:rowOff>
    </xdr:from>
    <xdr:ext cx="534377" cy="259045"/>
    <xdr:sp macro="" textlink="">
      <xdr:nvSpPr>
        <xdr:cNvPr id="798" name="テキスト ボックス 797"/>
        <xdr:cNvSpPr txBox="1"/>
      </xdr:nvSpPr>
      <xdr:spPr>
        <a:xfrm>
          <a:off x="20167111" y="94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144610</xdr:rowOff>
    </xdr:from>
    <xdr:to>
      <xdr:col>102</xdr:col>
      <xdr:colOff>165100</xdr:colOff>
      <xdr:row>57</xdr:row>
      <xdr:rowOff>74760</xdr:rowOff>
    </xdr:to>
    <xdr:sp macro="" textlink="">
      <xdr:nvSpPr>
        <xdr:cNvPr id="799" name="楕円 798"/>
        <xdr:cNvSpPr/>
      </xdr:nvSpPr>
      <xdr:spPr>
        <a:xfrm>
          <a:off x="19494500" y="97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91287</xdr:rowOff>
    </xdr:from>
    <xdr:ext cx="534377" cy="259045"/>
    <xdr:sp macro="" textlink="">
      <xdr:nvSpPr>
        <xdr:cNvPr id="800" name="テキスト ボックス 799"/>
        <xdr:cNvSpPr txBox="1"/>
      </xdr:nvSpPr>
      <xdr:spPr>
        <a:xfrm>
          <a:off x="19278111" y="952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114023</xdr:rowOff>
    </xdr:from>
    <xdr:to>
      <xdr:col>98</xdr:col>
      <xdr:colOff>38100</xdr:colOff>
      <xdr:row>57</xdr:row>
      <xdr:rowOff>44173</xdr:rowOff>
    </xdr:to>
    <xdr:sp macro="" textlink="">
      <xdr:nvSpPr>
        <xdr:cNvPr id="801" name="楕円 800"/>
        <xdr:cNvSpPr/>
      </xdr:nvSpPr>
      <xdr:spPr>
        <a:xfrm>
          <a:off x="18605500" y="97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60700</xdr:rowOff>
    </xdr:from>
    <xdr:ext cx="534377" cy="259045"/>
    <xdr:sp macro="" textlink="">
      <xdr:nvSpPr>
        <xdr:cNvPr id="802" name="テキスト ボックス 801"/>
        <xdr:cNvSpPr txBox="1"/>
      </xdr:nvSpPr>
      <xdr:spPr>
        <a:xfrm>
          <a:off x="18389111" y="94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139585</xdr:rowOff>
    </xdr:from>
    <xdr:to>
      <xdr:col>116</xdr:col>
      <xdr:colOff>63500</xdr:colOff>
      <xdr:row>77</xdr:row>
      <xdr:rowOff>30201</xdr:rowOff>
    </xdr:to>
    <xdr:cxnSp macro="">
      <xdr:nvCxnSpPr>
        <xdr:cNvPr id="832" name="直線コネクタ 831"/>
        <xdr:cNvCxnSpPr/>
      </xdr:nvCxnSpPr>
      <xdr:spPr>
        <a:xfrm>
          <a:off x="21323300" y="13169785"/>
          <a:ext cx="8382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71501</xdr:rowOff>
    </xdr:from>
    <xdr:to>
      <xdr:col>111</xdr:col>
      <xdr:colOff>177800</xdr:colOff>
      <xdr:row>76</xdr:row>
      <xdr:rowOff>139585</xdr:rowOff>
    </xdr:to>
    <xdr:cxnSp macro="">
      <xdr:nvCxnSpPr>
        <xdr:cNvPr id="835" name="直線コネクタ 834"/>
        <xdr:cNvCxnSpPr/>
      </xdr:nvCxnSpPr>
      <xdr:spPr>
        <a:xfrm>
          <a:off x="20434300" y="13101701"/>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71501</xdr:rowOff>
    </xdr:from>
    <xdr:to>
      <xdr:col>107</xdr:col>
      <xdr:colOff>50800</xdr:colOff>
      <xdr:row>76</xdr:row>
      <xdr:rowOff>139015</xdr:rowOff>
    </xdr:to>
    <xdr:cxnSp macro="">
      <xdr:nvCxnSpPr>
        <xdr:cNvPr id="838" name="直線コネクタ 837"/>
        <xdr:cNvCxnSpPr/>
      </xdr:nvCxnSpPr>
      <xdr:spPr>
        <a:xfrm flipV="1">
          <a:off x="19545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139015</xdr:rowOff>
    </xdr:from>
    <xdr:to>
      <xdr:col>102</xdr:col>
      <xdr:colOff>114300</xdr:colOff>
      <xdr:row>76</xdr:row>
      <xdr:rowOff>158483</xdr:rowOff>
    </xdr:to>
    <xdr:cxnSp macro="">
      <xdr:nvCxnSpPr>
        <xdr:cNvPr id="841" name="直線コネクタ 840"/>
        <xdr:cNvCxnSpPr/>
      </xdr:nvCxnSpPr>
      <xdr:spPr>
        <a:xfrm flipV="1">
          <a:off x="18656300" y="13169215"/>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150851</xdr:rowOff>
    </xdr:from>
    <xdr:to>
      <xdr:col>116</xdr:col>
      <xdr:colOff>114300</xdr:colOff>
      <xdr:row>77</xdr:row>
      <xdr:rowOff>81001</xdr:rowOff>
    </xdr:to>
    <xdr:sp macro="" textlink="">
      <xdr:nvSpPr>
        <xdr:cNvPr id="851" name="楕円 850"/>
        <xdr:cNvSpPr/>
      </xdr:nvSpPr>
      <xdr:spPr>
        <a:xfrm>
          <a:off x="221107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129278</xdr:rowOff>
    </xdr:from>
    <xdr:ext cx="534377" cy="259045"/>
    <xdr:sp macro="" textlink="">
      <xdr:nvSpPr>
        <xdr:cNvPr id="852" name="繰出金該当値テキスト"/>
        <xdr:cNvSpPr txBox="1"/>
      </xdr:nvSpPr>
      <xdr:spPr>
        <a:xfrm>
          <a:off x="22212300" y="131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88785</xdr:rowOff>
    </xdr:from>
    <xdr:to>
      <xdr:col>112</xdr:col>
      <xdr:colOff>38100</xdr:colOff>
      <xdr:row>77</xdr:row>
      <xdr:rowOff>18935</xdr:rowOff>
    </xdr:to>
    <xdr:sp macro="" textlink="">
      <xdr:nvSpPr>
        <xdr:cNvPr id="853" name="楕円 852"/>
        <xdr:cNvSpPr/>
      </xdr:nvSpPr>
      <xdr:spPr>
        <a:xfrm>
          <a:off x="21272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10062</xdr:rowOff>
    </xdr:from>
    <xdr:ext cx="534377" cy="259045"/>
    <xdr:sp macro="" textlink="">
      <xdr:nvSpPr>
        <xdr:cNvPr id="854" name="テキスト ボックス 853"/>
        <xdr:cNvSpPr txBox="1"/>
      </xdr:nvSpPr>
      <xdr:spPr>
        <a:xfrm>
          <a:off x="21056111"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20701</xdr:rowOff>
    </xdr:from>
    <xdr:to>
      <xdr:col>107</xdr:col>
      <xdr:colOff>101600</xdr:colOff>
      <xdr:row>76</xdr:row>
      <xdr:rowOff>122301</xdr:rowOff>
    </xdr:to>
    <xdr:sp macro="" textlink="">
      <xdr:nvSpPr>
        <xdr:cNvPr id="855" name="楕円 854"/>
        <xdr:cNvSpPr/>
      </xdr:nvSpPr>
      <xdr:spPr>
        <a:xfrm>
          <a:off x="20383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113428</xdr:rowOff>
    </xdr:from>
    <xdr:ext cx="534377" cy="259045"/>
    <xdr:sp macro="" textlink="">
      <xdr:nvSpPr>
        <xdr:cNvPr id="856" name="テキスト ボックス 855"/>
        <xdr:cNvSpPr txBox="1"/>
      </xdr:nvSpPr>
      <xdr:spPr>
        <a:xfrm>
          <a:off x="20167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88215</xdr:rowOff>
    </xdr:from>
    <xdr:to>
      <xdr:col>102</xdr:col>
      <xdr:colOff>165100</xdr:colOff>
      <xdr:row>77</xdr:row>
      <xdr:rowOff>18365</xdr:rowOff>
    </xdr:to>
    <xdr:sp macro="" textlink="">
      <xdr:nvSpPr>
        <xdr:cNvPr id="857" name="楕円 856"/>
        <xdr:cNvSpPr/>
      </xdr:nvSpPr>
      <xdr:spPr>
        <a:xfrm>
          <a:off x="19494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9492</xdr:rowOff>
    </xdr:from>
    <xdr:ext cx="534377" cy="259045"/>
    <xdr:sp macro="" textlink="">
      <xdr:nvSpPr>
        <xdr:cNvPr id="858" name="テキスト ボックス 857"/>
        <xdr:cNvSpPr txBox="1"/>
      </xdr:nvSpPr>
      <xdr:spPr>
        <a:xfrm>
          <a:off x="19278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107683</xdr:rowOff>
    </xdr:from>
    <xdr:to>
      <xdr:col>98</xdr:col>
      <xdr:colOff>38100</xdr:colOff>
      <xdr:row>77</xdr:row>
      <xdr:rowOff>37833</xdr:rowOff>
    </xdr:to>
    <xdr:sp macro="" textlink="">
      <xdr:nvSpPr>
        <xdr:cNvPr id="859" name="楕円 858"/>
        <xdr:cNvSpPr/>
      </xdr:nvSpPr>
      <xdr:spPr>
        <a:xfrm>
          <a:off x="18605500" y="13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28960</xdr:rowOff>
    </xdr:from>
    <xdr:ext cx="534377" cy="259045"/>
    <xdr:sp macro="" textlink="">
      <xdr:nvSpPr>
        <xdr:cNvPr id="860" name="テキスト ボックス 859"/>
        <xdr:cNvSpPr txBox="1"/>
      </xdr:nvSpPr>
      <xdr:spPr>
        <a:xfrm>
          <a:off x="18389111" y="132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扶助費については、社会福祉関係経費が増加傾向にある。また、積立金が大きく増額しているが、法人税の大幅な増収などにより、財政調整基金積立金や庁舎建設等基金積立金などが増額したことによる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225,654
218,888
93.84
89,402,451
85,320,049
3,819,942
45,269,402
48,232,737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95069</xdr:rowOff>
    </xdr:from>
    <xdr:to>
      <xdr:col>24</xdr:col>
      <xdr:colOff>63500</xdr:colOff>
      <xdr:row>36</xdr:row>
      <xdr:rowOff>100511</xdr:rowOff>
    </xdr:to>
    <xdr:cxnSp macro="">
      <xdr:nvCxnSpPr>
        <xdr:cNvPr id="63" name="直線コネクタ 62"/>
        <xdr:cNvCxnSpPr/>
      </xdr:nvCxnSpPr>
      <xdr:spPr>
        <a:xfrm>
          <a:off x="3797300" y="6267269"/>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164193</xdr:rowOff>
    </xdr:from>
    <xdr:to>
      <xdr:col>19</xdr:col>
      <xdr:colOff>177800</xdr:colOff>
      <xdr:row>36</xdr:row>
      <xdr:rowOff>95069</xdr:rowOff>
    </xdr:to>
    <xdr:cxnSp macro="">
      <xdr:nvCxnSpPr>
        <xdr:cNvPr id="66" name="直線コネクタ 65"/>
        <xdr:cNvCxnSpPr/>
      </xdr:nvCxnSpPr>
      <xdr:spPr>
        <a:xfrm>
          <a:off x="2908300" y="6164943"/>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62411</xdr:rowOff>
    </xdr:to>
    <xdr:cxnSp macro="">
      <xdr:nvCxnSpPr>
        <xdr:cNvPr id="69" name="直線コネクタ 68"/>
        <xdr:cNvCxnSpPr/>
      </xdr:nvCxnSpPr>
      <xdr:spPr>
        <a:xfrm flipV="1">
          <a:off x="2019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62411</xdr:rowOff>
    </xdr:from>
    <xdr:to>
      <xdr:col>10</xdr:col>
      <xdr:colOff>114300</xdr:colOff>
      <xdr:row>36</xdr:row>
      <xdr:rowOff>98334</xdr:rowOff>
    </xdr:to>
    <xdr:cxnSp macro="">
      <xdr:nvCxnSpPr>
        <xdr:cNvPr id="72" name="直線コネクタ 71"/>
        <xdr:cNvCxnSpPr/>
      </xdr:nvCxnSpPr>
      <xdr:spPr>
        <a:xfrm flipV="1">
          <a:off x="1130300" y="62346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49711</xdr:rowOff>
    </xdr:from>
    <xdr:to>
      <xdr:col>24</xdr:col>
      <xdr:colOff>114300</xdr:colOff>
      <xdr:row>36</xdr:row>
      <xdr:rowOff>151311</xdr:rowOff>
    </xdr:to>
    <xdr:sp macro="" textlink="">
      <xdr:nvSpPr>
        <xdr:cNvPr id="82" name="楕円 81"/>
        <xdr:cNvSpPr/>
      </xdr:nvSpPr>
      <xdr:spPr>
        <a:xfrm>
          <a:off x="45847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72588</xdr:rowOff>
    </xdr:from>
    <xdr:ext cx="469744" cy="259045"/>
    <xdr:sp macro="" textlink="">
      <xdr:nvSpPr>
        <xdr:cNvPr id="83" name="議会費該当値テキスト"/>
        <xdr:cNvSpPr txBox="1"/>
      </xdr:nvSpPr>
      <xdr:spPr>
        <a:xfrm>
          <a:off x="4686300" y="60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44269</xdr:rowOff>
    </xdr:from>
    <xdr:to>
      <xdr:col>20</xdr:col>
      <xdr:colOff>38100</xdr:colOff>
      <xdr:row>36</xdr:row>
      <xdr:rowOff>145869</xdr:rowOff>
    </xdr:to>
    <xdr:sp macro="" textlink="">
      <xdr:nvSpPr>
        <xdr:cNvPr id="84" name="楕円 83"/>
        <xdr:cNvSpPr/>
      </xdr:nvSpPr>
      <xdr:spPr>
        <a:xfrm>
          <a:off x="3746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162396</xdr:rowOff>
    </xdr:from>
    <xdr:ext cx="469744" cy="259045"/>
    <xdr:sp macro="" textlink="">
      <xdr:nvSpPr>
        <xdr:cNvPr id="85" name="テキスト ボックス 84"/>
        <xdr:cNvSpPr txBox="1"/>
      </xdr:nvSpPr>
      <xdr:spPr>
        <a:xfrm>
          <a:off x="3562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113393</xdr:rowOff>
    </xdr:from>
    <xdr:to>
      <xdr:col>15</xdr:col>
      <xdr:colOff>101600</xdr:colOff>
      <xdr:row>36</xdr:row>
      <xdr:rowOff>43543</xdr:rowOff>
    </xdr:to>
    <xdr:sp macro="" textlink="">
      <xdr:nvSpPr>
        <xdr:cNvPr id="86" name="楕円 85"/>
        <xdr:cNvSpPr/>
      </xdr:nvSpPr>
      <xdr:spPr>
        <a:xfrm>
          <a:off x="2857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34670</xdr:rowOff>
    </xdr:from>
    <xdr:ext cx="469744" cy="259045"/>
    <xdr:sp macro="" textlink="">
      <xdr:nvSpPr>
        <xdr:cNvPr id="87" name="テキスト ボックス 86"/>
        <xdr:cNvSpPr txBox="1"/>
      </xdr:nvSpPr>
      <xdr:spPr>
        <a:xfrm>
          <a:off x="2673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11611</xdr:rowOff>
    </xdr:from>
    <xdr:to>
      <xdr:col>10</xdr:col>
      <xdr:colOff>165100</xdr:colOff>
      <xdr:row>36</xdr:row>
      <xdr:rowOff>113211</xdr:rowOff>
    </xdr:to>
    <xdr:sp macro="" textlink="">
      <xdr:nvSpPr>
        <xdr:cNvPr id="88" name="楕円 87"/>
        <xdr:cNvSpPr/>
      </xdr:nvSpPr>
      <xdr:spPr>
        <a:xfrm>
          <a:off x="1968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104338</xdr:rowOff>
    </xdr:from>
    <xdr:ext cx="469744" cy="259045"/>
    <xdr:sp macro="" textlink="">
      <xdr:nvSpPr>
        <xdr:cNvPr id="89" name="テキスト ボックス 88"/>
        <xdr:cNvSpPr txBox="1"/>
      </xdr:nvSpPr>
      <xdr:spPr>
        <a:xfrm>
          <a:off x="1784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47534</xdr:rowOff>
    </xdr:from>
    <xdr:to>
      <xdr:col>6</xdr:col>
      <xdr:colOff>38100</xdr:colOff>
      <xdr:row>36</xdr:row>
      <xdr:rowOff>149134</xdr:rowOff>
    </xdr:to>
    <xdr:sp macro="" textlink="">
      <xdr:nvSpPr>
        <xdr:cNvPr id="90" name="楕円 89"/>
        <xdr:cNvSpPr/>
      </xdr:nvSpPr>
      <xdr:spPr>
        <a:xfrm>
          <a:off x="1079500" y="621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140261</xdr:rowOff>
    </xdr:from>
    <xdr:ext cx="469744" cy="259045"/>
    <xdr:sp macro="" textlink="">
      <xdr:nvSpPr>
        <xdr:cNvPr id="91" name="テキスト ボックス 90"/>
        <xdr:cNvSpPr txBox="1"/>
      </xdr:nvSpPr>
      <xdr:spPr>
        <a:xfrm>
          <a:off x="895428" y="63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89674</xdr:rowOff>
    </xdr:from>
    <xdr:to>
      <xdr:col>24</xdr:col>
      <xdr:colOff>63500</xdr:colOff>
      <xdr:row>57</xdr:row>
      <xdr:rowOff>12560</xdr:rowOff>
    </xdr:to>
    <xdr:cxnSp macro="">
      <xdr:nvCxnSpPr>
        <xdr:cNvPr id="121" name="直線コネクタ 120"/>
        <xdr:cNvCxnSpPr/>
      </xdr:nvCxnSpPr>
      <xdr:spPr>
        <a:xfrm flipV="1">
          <a:off x="3797300" y="9347974"/>
          <a:ext cx="838200" cy="4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161151</xdr:rowOff>
    </xdr:from>
    <xdr:to>
      <xdr:col>19</xdr:col>
      <xdr:colOff>177800</xdr:colOff>
      <xdr:row>57</xdr:row>
      <xdr:rowOff>12560</xdr:rowOff>
    </xdr:to>
    <xdr:cxnSp macro="">
      <xdr:nvCxnSpPr>
        <xdr:cNvPr id="124" name="直線コネクタ 123"/>
        <xdr:cNvCxnSpPr/>
      </xdr:nvCxnSpPr>
      <xdr:spPr>
        <a:xfrm>
          <a:off x="2908300" y="9590901"/>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161151</xdr:rowOff>
    </xdr:from>
    <xdr:to>
      <xdr:col>15</xdr:col>
      <xdr:colOff>50800</xdr:colOff>
      <xdr:row>57</xdr:row>
      <xdr:rowOff>53632</xdr:rowOff>
    </xdr:to>
    <xdr:cxnSp macro="">
      <xdr:nvCxnSpPr>
        <xdr:cNvPr id="127" name="直線コネクタ 126"/>
        <xdr:cNvCxnSpPr/>
      </xdr:nvCxnSpPr>
      <xdr:spPr>
        <a:xfrm flipV="1">
          <a:off x="2019300" y="9590901"/>
          <a:ext cx="889000" cy="2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50223</xdr:rowOff>
    </xdr:from>
    <xdr:to>
      <xdr:col>10</xdr:col>
      <xdr:colOff>114300</xdr:colOff>
      <xdr:row>57</xdr:row>
      <xdr:rowOff>53632</xdr:rowOff>
    </xdr:to>
    <xdr:cxnSp macro="">
      <xdr:nvCxnSpPr>
        <xdr:cNvPr id="130" name="直線コネクタ 129"/>
        <xdr:cNvCxnSpPr/>
      </xdr:nvCxnSpPr>
      <xdr:spPr>
        <a:xfrm>
          <a:off x="1130300" y="9822873"/>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38874</xdr:rowOff>
    </xdr:from>
    <xdr:to>
      <xdr:col>24</xdr:col>
      <xdr:colOff>114300</xdr:colOff>
      <xdr:row>54</xdr:row>
      <xdr:rowOff>140474</xdr:rowOff>
    </xdr:to>
    <xdr:sp macro="" textlink="">
      <xdr:nvSpPr>
        <xdr:cNvPr id="140" name="楕円 139"/>
        <xdr:cNvSpPr/>
      </xdr:nvSpPr>
      <xdr:spPr>
        <a:xfrm>
          <a:off x="4584700" y="92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61751</xdr:rowOff>
    </xdr:from>
    <xdr:ext cx="534377" cy="259045"/>
    <xdr:sp macro="" textlink="">
      <xdr:nvSpPr>
        <xdr:cNvPr id="141" name="総務費該当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133210</xdr:rowOff>
    </xdr:from>
    <xdr:to>
      <xdr:col>20</xdr:col>
      <xdr:colOff>38100</xdr:colOff>
      <xdr:row>57</xdr:row>
      <xdr:rowOff>63360</xdr:rowOff>
    </xdr:to>
    <xdr:sp macro="" textlink="">
      <xdr:nvSpPr>
        <xdr:cNvPr id="142" name="楕円 141"/>
        <xdr:cNvSpPr/>
      </xdr:nvSpPr>
      <xdr:spPr>
        <a:xfrm>
          <a:off x="3746500" y="9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79887</xdr:rowOff>
    </xdr:from>
    <xdr:ext cx="534377" cy="259045"/>
    <xdr:sp macro="" textlink="">
      <xdr:nvSpPr>
        <xdr:cNvPr id="143" name="テキスト ボックス 142"/>
        <xdr:cNvSpPr txBox="1"/>
      </xdr:nvSpPr>
      <xdr:spPr>
        <a:xfrm>
          <a:off x="3530111" y="9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110351</xdr:rowOff>
    </xdr:from>
    <xdr:to>
      <xdr:col>15</xdr:col>
      <xdr:colOff>101600</xdr:colOff>
      <xdr:row>56</xdr:row>
      <xdr:rowOff>40501</xdr:rowOff>
    </xdr:to>
    <xdr:sp macro="" textlink="">
      <xdr:nvSpPr>
        <xdr:cNvPr id="144" name="楕円 143"/>
        <xdr:cNvSpPr/>
      </xdr:nvSpPr>
      <xdr:spPr>
        <a:xfrm>
          <a:off x="2857500" y="9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57028</xdr:rowOff>
    </xdr:from>
    <xdr:ext cx="534377" cy="259045"/>
    <xdr:sp macro="" textlink="">
      <xdr:nvSpPr>
        <xdr:cNvPr id="145" name="テキスト ボックス 144"/>
        <xdr:cNvSpPr txBox="1"/>
      </xdr:nvSpPr>
      <xdr:spPr>
        <a:xfrm>
          <a:off x="2641111" y="93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2832</xdr:rowOff>
    </xdr:from>
    <xdr:to>
      <xdr:col>10</xdr:col>
      <xdr:colOff>165100</xdr:colOff>
      <xdr:row>57</xdr:row>
      <xdr:rowOff>104432</xdr:rowOff>
    </xdr:to>
    <xdr:sp macro="" textlink="">
      <xdr:nvSpPr>
        <xdr:cNvPr id="146" name="楕円 145"/>
        <xdr:cNvSpPr/>
      </xdr:nvSpPr>
      <xdr:spPr>
        <a:xfrm>
          <a:off x="1968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120959</xdr:rowOff>
    </xdr:from>
    <xdr:ext cx="534377" cy="259045"/>
    <xdr:sp macro="" textlink="">
      <xdr:nvSpPr>
        <xdr:cNvPr id="147" name="テキスト ボックス 146"/>
        <xdr:cNvSpPr txBox="1"/>
      </xdr:nvSpPr>
      <xdr:spPr>
        <a:xfrm>
          <a:off x="1752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170873</xdr:rowOff>
    </xdr:from>
    <xdr:to>
      <xdr:col>6</xdr:col>
      <xdr:colOff>38100</xdr:colOff>
      <xdr:row>57</xdr:row>
      <xdr:rowOff>101023</xdr:rowOff>
    </xdr:to>
    <xdr:sp macro="" textlink="">
      <xdr:nvSpPr>
        <xdr:cNvPr id="148" name="楕円 147"/>
        <xdr:cNvSpPr/>
      </xdr:nvSpPr>
      <xdr:spPr>
        <a:xfrm>
          <a:off x="1079500" y="97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92150</xdr:rowOff>
    </xdr:from>
    <xdr:ext cx="534377" cy="259045"/>
    <xdr:sp macro="" textlink="">
      <xdr:nvSpPr>
        <xdr:cNvPr id="149" name="テキスト ボックス 148"/>
        <xdr:cNvSpPr txBox="1"/>
      </xdr:nvSpPr>
      <xdr:spPr>
        <a:xfrm>
          <a:off x="863111" y="98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25115</xdr:rowOff>
    </xdr:from>
    <xdr:to>
      <xdr:col>24</xdr:col>
      <xdr:colOff>63500</xdr:colOff>
      <xdr:row>77</xdr:row>
      <xdr:rowOff>67977</xdr:rowOff>
    </xdr:to>
    <xdr:cxnSp macro="">
      <xdr:nvCxnSpPr>
        <xdr:cNvPr id="179" name="直線コネクタ 178"/>
        <xdr:cNvCxnSpPr/>
      </xdr:nvCxnSpPr>
      <xdr:spPr>
        <a:xfrm flipV="1">
          <a:off x="3797300" y="13226765"/>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67977</xdr:rowOff>
    </xdr:from>
    <xdr:to>
      <xdr:col>19</xdr:col>
      <xdr:colOff>177800</xdr:colOff>
      <xdr:row>77</xdr:row>
      <xdr:rowOff>159741</xdr:rowOff>
    </xdr:to>
    <xdr:cxnSp macro="">
      <xdr:nvCxnSpPr>
        <xdr:cNvPr id="182" name="直線コネクタ 181"/>
        <xdr:cNvCxnSpPr/>
      </xdr:nvCxnSpPr>
      <xdr:spPr>
        <a:xfrm flipV="1">
          <a:off x="2908300" y="13269627"/>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13517</xdr:rowOff>
    </xdr:from>
    <xdr:ext cx="599010" cy="259045"/>
    <xdr:sp macro="" textlink="">
      <xdr:nvSpPr>
        <xdr:cNvPr id="184" name="テキスト ボックス 183"/>
        <xdr:cNvSpPr txBox="1"/>
      </xdr:nvSpPr>
      <xdr:spPr>
        <a:xfrm>
          <a:off x="3497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159741</xdr:rowOff>
    </xdr:from>
    <xdr:to>
      <xdr:col>15</xdr:col>
      <xdr:colOff>50800</xdr:colOff>
      <xdr:row>78</xdr:row>
      <xdr:rowOff>91123</xdr:rowOff>
    </xdr:to>
    <xdr:cxnSp macro="">
      <xdr:nvCxnSpPr>
        <xdr:cNvPr id="185" name="直線コネクタ 184"/>
        <xdr:cNvCxnSpPr/>
      </xdr:nvCxnSpPr>
      <xdr:spPr>
        <a:xfrm flipV="1">
          <a:off x="2019300" y="13361391"/>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91123</xdr:rowOff>
    </xdr:from>
    <xdr:to>
      <xdr:col>10</xdr:col>
      <xdr:colOff>114300</xdr:colOff>
      <xdr:row>79</xdr:row>
      <xdr:rowOff>83083</xdr:rowOff>
    </xdr:to>
    <xdr:cxnSp macro="">
      <xdr:nvCxnSpPr>
        <xdr:cNvPr id="188" name="直線コネクタ 187"/>
        <xdr:cNvCxnSpPr/>
      </xdr:nvCxnSpPr>
      <xdr:spPr>
        <a:xfrm flipV="1">
          <a:off x="1130300" y="13464223"/>
          <a:ext cx="889000" cy="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145765</xdr:rowOff>
    </xdr:from>
    <xdr:to>
      <xdr:col>24</xdr:col>
      <xdr:colOff>114300</xdr:colOff>
      <xdr:row>77</xdr:row>
      <xdr:rowOff>75915</xdr:rowOff>
    </xdr:to>
    <xdr:sp macro="" textlink="">
      <xdr:nvSpPr>
        <xdr:cNvPr id="198" name="楕円 197"/>
        <xdr:cNvSpPr/>
      </xdr:nvSpPr>
      <xdr:spPr>
        <a:xfrm>
          <a:off x="45847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124192</xdr:rowOff>
    </xdr:from>
    <xdr:ext cx="599010" cy="259045"/>
    <xdr:sp macro="" textlink="">
      <xdr:nvSpPr>
        <xdr:cNvPr id="199" name="民生費該当値テキスト"/>
        <xdr:cNvSpPr txBox="1"/>
      </xdr:nvSpPr>
      <xdr:spPr>
        <a:xfrm>
          <a:off x="4686300" y="1315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17177</xdr:rowOff>
    </xdr:from>
    <xdr:to>
      <xdr:col>20</xdr:col>
      <xdr:colOff>38100</xdr:colOff>
      <xdr:row>77</xdr:row>
      <xdr:rowOff>118777</xdr:rowOff>
    </xdr:to>
    <xdr:sp macro="" textlink="">
      <xdr:nvSpPr>
        <xdr:cNvPr id="200" name="楕円 199"/>
        <xdr:cNvSpPr/>
      </xdr:nvSpPr>
      <xdr:spPr>
        <a:xfrm>
          <a:off x="3746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109904</xdr:rowOff>
    </xdr:from>
    <xdr:ext cx="599010" cy="259045"/>
    <xdr:sp macro="" textlink="">
      <xdr:nvSpPr>
        <xdr:cNvPr id="201" name="テキスト ボックス 200"/>
        <xdr:cNvSpPr txBox="1"/>
      </xdr:nvSpPr>
      <xdr:spPr>
        <a:xfrm>
          <a:off x="3497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108941</xdr:rowOff>
    </xdr:from>
    <xdr:to>
      <xdr:col>15</xdr:col>
      <xdr:colOff>101600</xdr:colOff>
      <xdr:row>78</xdr:row>
      <xdr:rowOff>39091</xdr:rowOff>
    </xdr:to>
    <xdr:sp macro="" textlink="">
      <xdr:nvSpPr>
        <xdr:cNvPr id="202" name="楕円 201"/>
        <xdr:cNvSpPr/>
      </xdr:nvSpPr>
      <xdr:spPr>
        <a:xfrm>
          <a:off x="2857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30218</xdr:rowOff>
    </xdr:from>
    <xdr:ext cx="599010" cy="259045"/>
    <xdr:sp macro="" textlink="">
      <xdr:nvSpPr>
        <xdr:cNvPr id="203" name="テキスト ボックス 202"/>
        <xdr:cNvSpPr txBox="1"/>
      </xdr:nvSpPr>
      <xdr:spPr>
        <a:xfrm>
          <a:off x="2608795" y="134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40323</xdr:rowOff>
    </xdr:from>
    <xdr:to>
      <xdr:col>10</xdr:col>
      <xdr:colOff>165100</xdr:colOff>
      <xdr:row>78</xdr:row>
      <xdr:rowOff>141923</xdr:rowOff>
    </xdr:to>
    <xdr:sp macro="" textlink="">
      <xdr:nvSpPr>
        <xdr:cNvPr id="204" name="楕円 203"/>
        <xdr:cNvSpPr/>
      </xdr:nvSpPr>
      <xdr:spPr>
        <a:xfrm>
          <a:off x="1968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133050</xdr:rowOff>
    </xdr:from>
    <xdr:ext cx="599010" cy="259045"/>
    <xdr:sp macro="" textlink="">
      <xdr:nvSpPr>
        <xdr:cNvPr id="205" name="テキスト ボックス 204"/>
        <xdr:cNvSpPr txBox="1"/>
      </xdr:nvSpPr>
      <xdr:spPr>
        <a:xfrm>
          <a:off x="1719795" y="135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32283</xdr:rowOff>
    </xdr:from>
    <xdr:to>
      <xdr:col>6</xdr:col>
      <xdr:colOff>38100</xdr:colOff>
      <xdr:row>79</xdr:row>
      <xdr:rowOff>133883</xdr:rowOff>
    </xdr:to>
    <xdr:sp macro="" textlink="">
      <xdr:nvSpPr>
        <xdr:cNvPr id="206" name="楕円 205"/>
        <xdr:cNvSpPr/>
      </xdr:nvSpPr>
      <xdr:spPr>
        <a:xfrm>
          <a:off x="1079500" y="1357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125010</xdr:rowOff>
    </xdr:from>
    <xdr:ext cx="599010" cy="259045"/>
    <xdr:sp macro="" textlink="">
      <xdr:nvSpPr>
        <xdr:cNvPr id="207" name="テキスト ボックス 206"/>
        <xdr:cNvSpPr txBox="1"/>
      </xdr:nvSpPr>
      <xdr:spPr>
        <a:xfrm>
          <a:off x="830795" y="1366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10449</xdr:rowOff>
    </xdr:from>
    <xdr:to>
      <xdr:col>24</xdr:col>
      <xdr:colOff>63500</xdr:colOff>
      <xdr:row>95</xdr:row>
      <xdr:rowOff>89636</xdr:rowOff>
    </xdr:to>
    <xdr:cxnSp macro="">
      <xdr:nvCxnSpPr>
        <xdr:cNvPr id="235" name="直線コネクタ 234"/>
        <xdr:cNvCxnSpPr/>
      </xdr:nvCxnSpPr>
      <xdr:spPr>
        <a:xfrm>
          <a:off x="3797300" y="16126749"/>
          <a:ext cx="838200" cy="25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10449</xdr:rowOff>
    </xdr:from>
    <xdr:to>
      <xdr:col>19</xdr:col>
      <xdr:colOff>177800</xdr:colOff>
      <xdr:row>94</xdr:row>
      <xdr:rowOff>122007</xdr:rowOff>
    </xdr:to>
    <xdr:cxnSp macro="">
      <xdr:nvCxnSpPr>
        <xdr:cNvPr id="238" name="直線コネクタ 237"/>
        <xdr:cNvCxnSpPr/>
      </xdr:nvCxnSpPr>
      <xdr:spPr>
        <a:xfrm flipV="1">
          <a:off x="2908300" y="16126749"/>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122007</xdr:rowOff>
    </xdr:from>
    <xdr:to>
      <xdr:col>15</xdr:col>
      <xdr:colOff>50800</xdr:colOff>
      <xdr:row>96</xdr:row>
      <xdr:rowOff>34499</xdr:rowOff>
    </xdr:to>
    <xdr:cxnSp macro="">
      <xdr:nvCxnSpPr>
        <xdr:cNvPr id="241" name="直線コネクタ 240"/>
        <xdr:cNvCxnSpPr/>
      </xdr:nvCxnSpPr>
      <xdr:spPr>
        <a:xfrm flipV="1">
          <a:off x="2019300" y="16238307"/>
          <a:ext cx="889000" cy="25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121686</xdr:rowOff>
    </xdr:from>
    <xdr:to>
      <xdr:col>10</xdr:col>
      <xdr:colOff>114300</xdr:colOff>
      <xdr:row>96</xdr:row>
      <xdr:rowOff>34499</xdr:rowOff>
    </xdr:to>
    <xdr:cxnSp macro="">
      <xdr:nvCxnSpPr>
        <xdr:cNvPr id="244" name="直線コネクタ 243"/>
        <xdr:cNvCxnSpPr/>
      </xdr:nvCxnSpPr>
      <xdr:spPr>
        <a:xfrm>
          <a:off x="1130300" y="16409436"/>
          <a:ext cx="8890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38836</xdr:rowOff>
    </xdr:from>
    <xdr:to>
      <xdr:col>24</xdr:col>
      <xdr:colOff>114300</xdr:colOff>
      <xdr:row>95</xdr:row>
      <xdr:rowOff>140436</xdr:rowOff>
    </xdr:to>
    <xdr:sp macro="" textlink="">
      <xdr:nvSpPr>
        <xdr:cNvPr id="254" name="楕円 253"/>
        <xdr:cNvSpPr/>
      </xdr:nvSpPr>
      <xdr:spPr>
        <a:xfrm>
          <a:off x="4584700" y="163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61713</xdr:rowOff>
    </xdr:from>
    <xdr:ext cx="534377" cy="259045"/>
    <xdr:sp macro="" textlink="">
      <xdr:nvSpPr>
        <xdr:cNvPr id="255" name="衛生費該当値テキスト"/>
        <xdr:cNvSpPr txBox="1"/>
      </xdr:nvSpPr>
      <xdr:spPr>
        <a:xfrm>
          <a:off x="4686300" y="161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131099</xdr:rowOff>
    </xdr:from>
    <xdr:to>
      <xdr:col>20</xdr:col>
      <xdr:colOff>38100</xdr:colOff>
      <xdr:row>94</xdr:row>
      <xdr:rowOff>61249</xdr:rowOff>
    </xdr:to>
    <xdr:sp macro="" textlink="">
      <xdr:nvSpPr>
        <xdr:cNvPr id="256" name="楕円 255"/>
        <xdr:cNvSpPr/>
      </xdr:nvSpPr>
      <xdr:spPr>
        <a:xfrm>
          <a:off x="3746500" y="160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77776</xdr:rowOff>
    </xdr:from>
    <xdr:ext cx="534377" cy="259045"/>
    <xdr:sp macro="" textlink="">
      <xdr:nvSpPr>
        <xdr:cNvPr id="257" name="テキスト ボックス 256"/>
        <xdr:cNvSpPr txBox="1"/>
      </xdr:nvSpPr>
      <xdr:spPr>
        <a:xfrm>
          <a:off x="3530111" y="1585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71207</xdr:rowOff>
    </xdr:from>
    <xdr:to>
      <xdr:col>15</xdr:col>
      <xdr:colOff>101600</xdr:colOff>
      <xdr:row>95</xdr:row>
      <xdr:rowOff>1357</xdr:rowOff>
    </xdr:to>
    <xdr:sp macro="" textlink="">
      <xdr:nvSpPr>
        <xdr:cNvPr id="258" name="楕円 257"/>
        <xdr:cNvSpPr/>
      </xdr:nvSpPr>
      <xdr:spPr>
        <a:xfrm>
          <a:off x="2857500" y="161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17884</xdr:rowOff>
    </xdr:from>
    <xdr:ext cx="534377" cy="259045"/>
    <xdr:sp macro="" textlink="">
      <xdr:nvSpPr>
        <xdr:cNvPr id="259" name="テキスト ボックス 258"/>
        <xdr:cNvSpPr txBox="1"/>
      </xdr:nvSpPr>
      <xdr:spPr>
        <a:xfrm>
          <a:off x="2641111" y="159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155149</xdr:rowOff>
    </xdr:from>
    <xdr:to>
      <xdr:col>10</xdr:col>
      <xdr:colOff>165100</xdr:colOff>
      <xdr:row>96</xdr:row>
      <xdr:rowOff>85299</xdr:rowOff>
    </xdr:to>
    <xdr:sp macro="" textlink="">
      <xdr:nvSpPr>
        <xdr:cNvPr id="260" name="楕円 259"/>
        <xdr:cNvSpPr/>
      </xdr:nvSpPr>
      <xdr:spPr>
        <a:xfrm>
          <a:off x="1968500" y="164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101826</xdr:rowOff>
    </xdr:from>
    <xdr:ext cx="534377" cy="259045"/>
    <xdr:sp macro="" textlink="">
      <xdr:nvSpPr>
        <xdr:cNvPr id="261" name="テキスト ボックス 260"/>
        <xdr:cNvSpPr txBox="1"/>
      </xdr:nvSpPr>
      <xdr:spPr>
        <a:xfrm>
          <a:off x="1752111" y="162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70886</xdr:rowOff>
    </xdr:from>
    <xdr:to>
      <xdr:col>6</xdr:col>
      <xdr:colOff>38100</xdr:colOff>
      <xdr:row>96</xdr:row>
      <xdr:rowOff>1036</xdr:rowOff>
    </xdr:to>
    <xdr:sp macro="" textlink="">
      <xdr:nvSpPr>
        <xdr:cNvPr id="262" name="楕円 261"/>
        <xdr:cNvSpPr/>
      </xdr:nvSpPr>
      <xdr:spPr>
        <a:xfrm>
          <a:off x="1079500" y="1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17563</xdr:rowOff>
    </xdr:from>
    <xdr:ext cx="534377" cy="259045"/>
    <xdr:sp macro="" textlink="">
      <xdr:nvSpPr>
        <xdr:cNvPr id="263" name="テキスト ボックス 262"/>
        <xdr:cNvSpPr txBox="1"/>
      </xdr:nvSpPr>
      <xdr:spPr>
        <a:xfrm>
          <a:off x="863111" y="161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17856</xdr:rowOff>
    </xdr:from>
    <xdr:to>
      <xdr:col>55</xdr:col>
      <xdr:colOff>0</xdr:colOff>
      <xdr:row>37</xdr:row>
      <xdr:rowOff>20828</xdr:rowOff>
    </xdr:to>
    <xdr:cxnSp macro="">
      <xdr:nvCxnSpPr>
        <xdr:cNvPr id="290" name="直線コネクタ 289"/>
        <xdr:cNvCxnSpPr/>
      </xdr:nvCxnSpPr>
      <xdr:spPr>
        <a:xfrm>
          <a:off x="9639300" y="6361506"/>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17856</xdr:rowOff>
    </xdr:from>
    <xdr:to>
      <xdr:col>50</xdr:col>
      <xdr:colOff>114300</xdr:colOff>
      <xdr:row>37</xdr:row>
      <xdr:rowOff>42088</xdr:rowOff>
    </xdr:to>
    <xdr:cxnSp macro="">
      <xdr:nvCxnSpPr>
        <xdr:cNvPr id="293" name="直線コネクタ 292"/>
        <xdr:cNvCxnSpPr/>
      </xdr:nvCxnSpPr>
      <xdr:spPr>
        <a:xfrm flipV="1">
          <a:off x="8750300" y="6361506"/>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27000</xdr:rowOff>
    </xdr:from>
    <xdr:to>
      <xdr:col>45</xdr:col>
      <xdr:colOff>177800</xdr:colOff>
      <xdr:row>37</xdr:row>
      <xdr:rowOff>42088</xdr:rowOff>
    </xdr:to>
    <xdr:cxnSp macro="">
      <xdr:nvCxnSpPr>
        <xdr:cNvPr id="296" name="直線コネクタ 295"/>
        <xdr:cNvCxnSpPr/>
      </xdr:nvCxnSpPr>
      <xdr:spPr>
        <a:xfrm>
          <a:off x="7861300" y="6370650"/>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2768</xdr:rowOff>
    </xdr:from>
    <xdr:to>
      <xdr:col>41</xdr:col>
      <xdr:colOff>50800</xdr:colOff>
      <xdr:row>37</xdr:row>
      <xdr:rowOff>27000</xdr:rowOff>
    </xdr:to>
    <xdr:cxnSp macro="">
      <xdr:nvCxnSpPr>
        <xdr:cNvPr id="299" name="直線コネクタ 298"/>
        <xdr:cNvCxnSpPr/>
      </xdr:nvCxnSpPr>
      <xdr:spPr>
        <a:xfrm>
          <a:off x="6972300" y="634641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141478</xdr:rowOff>
    </xdr:from>
    <xdr:to>
      <xdr:col>55</xdr:col>
      <xdr:colOff>50800</xdr:colOff>
      <xdr:row>37</xdr:row>
      <xdr:rowOff>71628</xdr:rowOff>
    </xdr:to>
    <xdr:sp macro="" textlink="">
      <xdr:nvSpPr>
        <xdr:cNvPr id="309" name="楕円 308"/>
        <xdr:cNvSpPr/>
      </xdr:nvSpPr>
      <xdr:spPr>
        <a:xfrm>
          <a:off x="10426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164355</xdr:rowOff>
    </xdr:from>
    <xdr:ext cx="469744" cy="259045"/>
    <xdr:sp macro="" textlink="">
      <xdr:nvSpPr>
        <xdr:cNvPr id="310" name="労働費該当値テキスト"/>
        <xdr:cNvSpPr txBox="1"/>
      </xdr:nvSpPr>
      <xdr:spPr>
        <a:xfrm>
          <a:off x="10528300"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138506</xdr:rowOff>
    </xdr:from>
    <xdr:to>
      <xdr:col>50</xdr:col>
      <xdr:colOff>165100</xdr:colOff>
      <xdr:row>37</xdr:row>
      <xdr:rowOff>68656</xdr:rowOff>
    </xdr:to>
    <xdr:sp macro="" textlink="">
      <xdr:nvSpPr>
        <xdr:cNvPr id="311" name="楕円 310"/>
        <xdr:cNvSpPr/>
      </xdr:nvSpPr>
      <xdr:spPr>
        <a:xfrm>
          <a:off x="9588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85183</xdr:rowOff>
    </xdr:from>
    <xdr:ext cx="469744" cy="259045"/>
    <xdr:sp macro="" textlink="">
      <xdr:nvSpPr>
        <xdr:cNvPr id="312" name="テキスト ボックス 311"/>
        <xdr:cNvSpPr txBox="1"/>
      </xdr:nvSpPr>
      <xdr:spPr>
        <a:xfrm>
          <a:off x="9404428" y="60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162738</xdr:rowOff>
    </xdr:from>
    <xdr:to>
      <xdr:col>46</xdr:col>
      <xdr:colOff>38100</xdr:colOff>
      <xdr:row>37</xdr:row>
      <xdr:rowOff>92888</xdr:rowOff>
    </xdr:to>
    <xdr:sp macro="" textlink="">
      <xdr:nvSpPr>
        <xdr:cNvPr id="313" name="楕円 312"/>
        <xdr:cNvSpPr/>
      </xdr:nvSpPr>
      <xdr:spPr>
        <a:xfrm>
          <a:off x="8699500" y="633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84015</xdr:rowOff>
    </xdr:from>
    <xdr:ext cx="469744" cy="259045"/>
    <xdr:sp macro="" textlink="">
      <xdr:nvSpPr>
        <xdr:cNvPr id="314" name="テキスト ボックス 313"/>
        <xdr:cNvSpPr txBox="1"/>
      </xdr:nvSpPr>
      <xdr:spPr>
        <a:xfrm>
          <a:off x="8515428" y="642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147650</xdr:rowOff>
    </xdr:from>
    <xdr:to>
      <xdr:col>41</xdr:col>
      <xdr:colOff>101600</xdr:colOff>
      <xdr:row>37</xdr:row>
      <xdr:rowOff>77800</xdr:rowOff>
    </xdr:to>
    <xdr:sp macro="" textlink="">
      <xdr:nvSpPr>
        <xdr:cNvPr id="315" name="楕円 314"/>
        <xdr:cNvSpPr/>
      </xdr:nvSpPr>
      <xdr:spPr>
        <a:xfrm>
          <a:off x="7810500" y="63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68927</xdr:rowOff>
    </xdr:from>
    <xdr:ext cx="469744" cy="259045"/>
    <xdr:sp macro="" textlink="">
      <xdr:nvSpPr>
        <xdr:cNvPr id="316" name="テキスト ボックス 315"/>
        <xdr:cNvSpPr txBox="1"/>
      </xdr:nvSpPr>
      <xdr:spPr>
        <a:xfrm>
          <a:off x="7626428" y="64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123418</xdr:rowOff>
    </xdr:from>
    <xdr:to>
      <xdr:col>36</xdr:col>
      <xdr:colOff>165100</xdr:colOff>
      <xdr:row>37</xdr:row>
      <xdr:rowOff>53568</xdr:rowOff>
    </xdr:to>
    <xdr:sp macro="" textlink="">
      <xdr:nvSpPr>
        <xdr:cNvPr id="317" name="楕円 316"/>
        <xdr:cNvSpPr/>
      </xdr:nvSpPr>
      <xdr:spPr>
        <a:xfrm>
          <a:off x="6921500" y="6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44695</xdr:rowOff>
    </xdr:from>
    <xdr:ext cx="469744" cy="259045"/>
    <xdr:sp macro="" textlink="">
      <xdr:nvSpPr>
        <xdr:cNvPr id="318" name="テキスト ボックス 317"/>
        <xdr:cNvSpPr txBox="1"/>
      </xdr:nvSpPr>
      <xdr:spPr>
        <a:xfrm>
          <a:off x="6737428" y="63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162606</xdr:rowOff>
    </xdr:from>
    <xdr:to>
      <xdr:col>55</xdr:col>
      <xdr:colOff>0</xdr:colOff>
      <xdr:row>58</xdr:row>
      <xdr:rowOff>11867</xdr:rowOff>
    </xdr:to>
    <xdr:cxnSp macro="">
      <xdr:nvCxnSpPr>
        <xdr:cNvPr id="345" name="直線コネクタ 344"/>
        <xdr:cNvCxnSpPr/>
      </xdr:nvCxnSpPr>
      <xdr:spPr>
        <a:xfrm>
          <a:off x="9639300" y="9935256"/>
          <a:ext cx="8382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162606</xdr:rowOff>
    </xdr:from>
    <xdr:to>
      <xdr:col>50</xdr:col>
      <xdr:colOff>114300</xdr:colOff>
      <xdr:row>57</xdr:row>
      <xdr:rowOff>169418</xdr:rowOff>
    </xdr:to>
    <xdr:cxnSp macro="">
      <xdr:nvCxnSpPr>
        <xdr:cNvPr id="348" name="直線コネクタ 347"/>
        <xdr:cNvCxnSpPr/>
      </xdr:nvCxnSpPr>
      <xdr:spPr>
        <a:xfrm flipV="1">
          <a:off x="8750300" y="993525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160137</xdr:rowOff>
    </xdr:from>
    <xdr:to>
      <xdr:col>45</xdr:col>
      <xdr:colOff>177800</xdr:colOff>
      <xdr:row>57</xdr:row>
      <xdr:rowOff>169418</xdr:rowOff>
    </xdr:to>
    <xdr:cxnSp macro="">
      <xdr:nvCxnSpPr>
        <xdr:cNvPr id="351" name="直線コネクタ 350"/>
        <xdr:cNvCxnSpPr/>
      </xdr:nvCxnSpPr>
      <xdr:spPr>
        <a:xfrm>
          <a:off x="7861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160137</xdr:rowOff>
    </xdr:from>
    <xdr:to>
      <xdr:col>41</xdr:col>
      <xdr:colOff>50800</xdr:colOff>
      <xdr:row>58</xdr:row>
      <xdr:rowOff>28143</xdr:rowOff>
    </xdr:to>
    <xdr:cxnSp macro="">
      <xdr:nvCxnSpPr>
        <xdr:cNvPr id="354" name="直線コネクタ 353"/>
        <xdr:cNvCxnSpPr/>
      </xdr:nvCxnSpPr>
      <xdr:spPr>
        <a:xfrm flipV="1">
          <a:off x="6972300" y="993278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132517</xdr:rowOff>
    </xdr:from>
    <xdr:to>
      <xdr:col>55</xdr:col>
      <xdr:colOff>50800</xdr:colOff>
      <xdr:row>58</xdr:row>
      <xdr:rowOff>62667</xdr:rowOff>
    </xdr:to>
    <xdr:sp macro="" textlink="">
      <xdr:nvSpPr>
        <xdr:cNvPr id="364" name="楕円 363"/>
        <xdr:cNvSpPr/>
      </xdr:nvSpPr>
      <xdr:spPr>
        <a:xfrm>
          <a:off x="104267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47444</xdr:rowOff>
    </xdr:from>
    <xdr:ext cx="469744" cy="259045"/>
    <xdr:sp macro="" textlink="">
      <xdr:nvSpPr>
        <xdr:cNvPr id="365" name="農林水産業費該当値テキスト"/>
        <xdr:cNvSpPr txBox="1"/>
      </xdr:nvSpPr>
      <xdr:spPr>
        <a:xfrm>
          <a:off x="10528300" y="982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111806</xdr:rowOff>
    </xdr:from>
    <xdr:to>
      <xdr:col>50</xdr:col>
      <xdr:colOff>165100</xdr:colOff>
      <xdr:row>58</xdr:row>
      <xdr:rowOff>41956</xdr:rowOff>
    </xdr:to>
    <xdr:sp macro="" textlink="">
      <xdr:nvSpPr>
        <xdr:cNvPr id="366" name="楕円 365"/>
        <xdr:cNvSpPr/>
      </xdr:nvSpPr>
      <xdr:spPr>
        <a:xfrm>
          <a:off x="9588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33083</xdr:rowOff>
    </xdr:from>
    <xdr:ext cx="469744" cy="259045"/>
    <xdr:sp macro="" textlink="">
      <xdr:nvSpPr>
        <xdr:cNvPr id="367" name="テキスト ボックス 366"/>
        <xdr:cNvSpPr txBox="1"/>
      </xdr:nvSpPr>
      <xdr:spPr>
        <a:xfrm>
          <a:off x="9404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118618</xdr:rowOff>
    </xdr:from>
    <xdr:to>
      <xdr:col>46</xdr:col>
      <xdr:colOff>38100</xdr:colOff>
      <xdr:row>58</xdr:row>
      <xdr:rowOff>48768</xdr:rowOff>
    </xdr:to>
    <xdr:sp macro="" textlink="">
      <xdr:nvSpPr>
        <xdr:cNvPr id="368" name="楕円 367"/>
        <xdr:cNvSpPr/>
      </xdr:nvSpPr>
      <xdr:spPr>
        <a:xfrm>
          <a:off x="8699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39895</xdr:rowOff>
    </xdr:from>
    <xdr:ext cx="469744" cy="259045"/>
    <xdr:sp macro="" textlink="">
      <xdr:nvSpPr>
        <xdr:cNvPr id="369" name="テキスト ボックス 368"/>
        <xdr:cNvSpPr txBox="1"/>
      </xdr:nvSpPr>
      <xdr:spPr>
        <a:xfrm>
          <a:off x="8515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109337</xdr:rowOff>
    </xdr:from>
    <xdr:to>
      <xdr:col>41</xdr:col>
      <xdr:colOff>101600</xdr:colOff>
      <xdr:row>58</xdr:row>
      <xdr:rowOff>39487</xdr:rowOff>
    </xdr:to>
    <xdr:sp macro="" textlink="">
      <xdr:nvSpPr>
        <xdr:cNvPr id="370" name="楕円 369"/>
        <xdr:cNvSpPr/>
      </xdr:nvSpPr>
      <xdr:spPr>
        <a:xfrm>
          <a:off x="7810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30614</xdr:rowOff>
    </xdr:from>
    <xdr:ext cx="469744" cy="259045"/>
    <xdr:sp macro="" textlink="">
      <xdr:nvSpPr>
        <xdr:cNvPr id="371" name="テキスト ボックス 370"/>
        <xdr:cNvSpPr txBox="1"/>
      </xdr:nvSpPr>
      <xdr:spPr>
        <a:xfrm>
          <a:off x="7626428"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148793</xdr:rowOff>
    </xdr:from>
    <xdr:to>
      <xdr:col>36</xdr:col>
      <xdr:colOff>165100</xdr:colOff>
      <xdr:row>58</xdr:row>
      <xdr:rowOff>78943</xdr:rowOff>
    </xdr:to>
    <xdr:sp macro="" textlink="">
      <xdr:nvSpPr>
        <xdr:cNvPr id="372" name="楕円 371"/>
        <xdr:cNvSpPr/>
      </xdr:nvSpPr>
      <xdr:spPr>
        <a:xfrm>
          <a:off x="6921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70070</xdr:rowOff>
    </xdr:from>
    <xdr:ext cx="469744" cy="259045"/>
    <xdr:sp macro="" textlink="">
      <xdr:nvSpPr>
        <xdr:cNvPr id="373" name="テキスト ボックス 372"/>
        <xdr:cNvSpPr txBox="1"/>
      </xdr:nvSpPr>
      <xdr:spPr>
        <a:xfrm>
          <a:off x="6737428" y="100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120211</xdr:rowOff>
    </xdr:from>
    <xdr:to>
      <xdr:col>55</xdr:col>
      <xdr:colOff>0</xdr:colOff>
      <xdr:row>77</xdr:row>
      <xdr:rowOff>125718</xdr:rowOff>
    </xdr:to>
    <xdr:cxnSp macro="">
      <xdr:nvCxnSpPr>
        <xdr:cNvPr id="402" name="直線コネクタ 401"/>
        <xdr:cNvCxnSpPr/>
      </xdr:nvCxnSpPr>
      <xdr:spPr>
        <a:xfrm flipV="1">
          <a:off x="9639300" y="13321861"/>
          <a:ext cx="8382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93332</xdr:rowOff>
    </xdr:from>
    <xdr:to>
      <xdr:col>50</xdr:col>
      <xdr:colOff>114300</xdr:colOff>
      <xdr:row>77</xdr:row>
      <xdr:rowOff>125718</xdr:rowOff>
    </xdr:to>
    <xdr:cxnSp macro="">
      <xdr:nvCxnSpPr>
        <xdr:cNvPr id="405" name="直線コネクタ 404"/>
        <xdr:cNvCxnSpPr/>
      </xdr:nvCxnSpPr>
      <xdr:spPr>
        <a:xfrm>
          <a:off x="8750300" y="13294982"/>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79254</xdr:rowOff>
    </xdr:from>
    <xdr:to>
      <xdr:col>45</xdr:col>
      <xdr:colOff>177800</xdr:colOff>
      <xdr:row>77</xdr:row>
      <xdr:rowOff>93332</xdr:rowOff>
    </xdr:to>
    <xdr:cxnSp macro="">
      <xdr:nvCxnSpPr>
        <xdr:cNvPr id="408" name="直線コネクタ 407"/>
        <xdr:cNvCxnSpPr/>
      </xdr:nvCxnSpPr>
      <xdr:spPr>
        <a:xfrm>
          <a:off x="7861300" y="13280904"/>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79254</xdr:rowOff>
    </xdr:from>
    <xdr:to>
      <xdr:col>41</xdr:col>
      <xdr:colOff>50800</xdr:colOff>
      <xdr:row>77</xdr:row>
      <xdr:rowOff>80263</xdr:rowOff>
    </xdr:to>
    <xdr:cxnSp macro="">
      <xdr:nvCxnSpPr>
        <xdr:cNvPr id="411" name="直線コネクタ 410"/>
        <xdr:cNvCxnSpPr/>
      </xdr:nvCxnSpPr>
      <xdr:spPr>
        <a:xfrm flipV="1">
          <a:off x="6972300" y="13280904"/>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69411</xdr:rowOff>
    </xdr:from>
    <xdr:to>
      <xdr:col>55</xdr:col>
      <xdr:colOff>50800</xdr:colOff>
      <xdr:row>77</xdr:row>
      <xdr:rowOff>171011</xdr:rowOff>
    </xdr:to>
    <xdr:sp macro="" textlink="">
      <xdr:nvSpPr>
        <xdr:cNvPr id="421" name="楕円 420"/>
        <xdr:cNvSpPr/>
      </xdr:nvSpPr>
      <xdr:spPr>
        <a:xfrm>
          <a:off x="10426700" y="13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92288</xdr:rowOff>
    </xdr:from>
    <xdr:ext cx="534377" cy="259045"/>
    <xdr:sp macro="" textlink="">
      <xdr:nvSpPr>
        <xdr:cNvPr id="422" name="商工費該当値テキスト"/>
        <xdr:cNvSpPr txBox="1"/>
      </xdr:nvSpPr>
      <xdr:spPr>
        <a:xfrm>
          <a:off x="10528300" y="1312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74918</xdr:rowOff>
    </xdr:from>
    <xdr:to>
      <xdr:col>50</xdr:col>
      <xdr:colOff>165100</xdr:colOff>
      <xdr:row>78</xdr:row>
      <xdr:rowOff>5068</xdr:rowOff>
    </xdr:to>
    <xdr:sp macro="" textlink="">
      <xdr:nvSpPr>
        <xdr:cNvPr id="423" name="楕円 422"/>
        <xdr:cNvSpPr/>
      </xdr:nvSpPr>
      <xdr:spPr>
        <a:xfrm>
          <a:off x="9588500" y="132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21595</xdr:rowOff>
    </xdr:from>
    <xdr:ext cx="534377" cy="259045"/>
    <xdr:sp macro="" textlink="">
      <xdr:nvSpPr>
        <xdr:cNvPr id="424" name="テキスト ボックス 423"/>
        <xdr:cNvSpPr txBox="1"/>
      </xdr:nvSpPr>
      <xdr:spPr>
        <a:xfrm>
          <a:off x="9372111" y="130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42532</xdr:rowOff>
    </xdr:from>
    <xdr:to>
      <xdr:col>46</xdr:col>
      <xdr:colOff>38100</xdr:colOff>
      <xdr:row>77</xdr:row>
      <xdr:rowOff>144132</xdr:rowOff>
    </xdr:to>
    <xdr:sp macro="" textlink="">
      <xdr:nvSpPr>
        <xdr:cNvPr id="425" name="楕円 424"/>
        <xdr:cNvSpPr/>
      </xdr:nvSpPr>
      <xdr:spPr>
        <a:xfrm>
          <a:off x="8699500" y="132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160659</xdr:rowOff>
    </xdr:from>
    <xdr:ext cx="534377" cy="259045"/>
    <xdr:sp macro="" textlink="">
      <xdr:nvSpPr>
        <xdr:cNvPr id="426" name="テキスト ボックス 425"/>
        <xdr:cNvSpPr txBox="1"/>
      </xdr:nvSpPr>
      <xdr:spPr>
        <a:xfrm>
          <a:off x="8483111" y="130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28454</xdr:rowOff>
    </xdr:from>
    <xdr:to>
      <xdr:col>41</xdr:col>
      <xdr:colOff>101600</xdr:colOff>
      <xdr:row>77</xdr:row>
      <xdr:rowOff>130054</xdr:rowOff>
    </xdr:to>
    <xdr:sp macro="" textlink="">
      <xdr:nvSpPr>
        <xdr:cNvPr id="427" name="楕円 426"/>
        <xdr:cNvSpPr/>
      </xdr:nvSpPr>
      <xdr:spPr>
        <a:xfrm>
          <a:off x="78105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146581</xdr:rowOff>
    </xdr:from>
    <xdr:ext cx="534377" cy="259045"/>
    <xdr:sp macro="" textlink="">
      <xdr:nvSpPr>
        <xdr:cNvPr id="428" name="テキスト ボックス 427"/>
        <xdr:cNvSpPr txBox="1"/>
      </xdr:nvSpPr>
      <xdr:spPr>
        <a:xfrm>
          <a:off x="7594111" y="130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29463</xdr:rowOff>
    </xdr:from>
    <xdr:to>
      <xdr:col>36</xdr:col>
      <xdr:colOff>165100</xdr:colOff>
      <xdr:row>77</xdr:row>
      <xdr:rowOff>131063</xdr:rowOff>
    </xdr:to>
    <xdr:sp macro="" textlink="">
      <xdr:nvSpPr>
        <xdr:cNvPr id="429" name="楕円 428"/>
        <xdr:cNvSpPr/>
      </xdr:nvSpPr>
      <xdr:spPr>
        <a:xfrm>
          <a:off x="6921500" y="13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147590</xdr:rowOff>
    </xdr:from>
    <xdr:ext cx="534377" cy="259045"/>
    <xdr:sp macro="" textlink="">
      <xdr:nvSpPr>
        <xdr:cNvPr id="430" name="テキスト ボックス 429"/>
        <xdr:cNvSpPr txBox="1"/>
      </xdr:nvSpPr>
      <xdr:spPr>
        <a:xfrm>
          <a:off x="6705111" y="130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54680</xdr:rowOff>
    </xdr:from>
    <xdr:to>
      <xdr:col>55</xdr:col>
      <xdr:colOff>0</xdr:colOff>
      <xdr:row>97</xdr:row>
      <xdr:rowOff>71234</xdr:rowOff>
    </xdr:to>
    <xdr:cxnSp macro="">
      <xdr:nvCxnSpPr>
        <xdr:cNvPr id="460" name="直線コネクタ 459"/>
        <xdr:cNvCxnSpPr/>
      </xdr:nvCxnSpPr>
      <xdr:spPr>
        <a:xfrm flipV="1">
          <a:off x="9639300" y="16513880"/>
          <a:ext cx="8382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18714</xdr:rowOff>
    </xdr:from>
    <xdr:to>
      <xdr:col>50</xdr:col>
      <xdr:colOff>114300</xdr:colOff>
      <xdr:row>97</xdr:row>
      <xdr:rowOff>71234</xdr:rowOff>
    </xdr:to>
    <xdr:cxnSp macro="">
      <xdr:nvCxnSpPr>
        <xdr:cNvPr id="463" name="直線コネクタ 462"/>
        <xdr:cNvCxnSpPr/>
      </xdr:nvCxnSpPr>
      <xdr:spPr>
        <a:xfrm>
          <a:off x="8750300" y="16649364"/>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18714</xdr:rowOff>
    </xdr:from>
    <xdr:to>
      <xdr:col>45</xdr:col>
      <xdr:colOff>177800</xdr:colOff>
      <xdr:row>97</xdr:row>
      <xdr:rowOff>78206</xdr:rowOff>
    </xdr:to>
    <xdr:cxnSp macro="">
      <xdr:nvCxnSpPr>
        <xdr:cNvPr id="466" name="直線コネクタ 465"/>
        <xdr:cNvCxnSpPr/>
      </xdr:nvCxnSpPr>
      <xdr:spPr>
        <a:xfrm flipV="1">
          <a:off x="7861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62415</xdr:rowOff>
    </xdr:from>
    <xdr:to>
      <xdr:col>41</xdr:col>
      <xdr:colOff>50800</xdr:colOff>
      <xdr:row>97</xdr:row>
      <xdr:rowOff>78206</xdr:rowOff>
    </xdr:to>
    <xdr:cxnSp macro="">
      <xdr:nvCxnSpPr>
        <xdr:cNvPr id="469" name="直線コネクタ 468"/>
        <xdr:cNvCxnSpPr/>
      </xdr:nvCxnSpPr>
      <xdr:spPr>
        <a:xfrm>
          <a:off x="6972300" y="16521615"/>
          <a:ext cx="889000" cy="1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3880</xdr:rowOff>
    </xdr:from>
    <xdr:to>
      <xdr:col>55</xdr:col>
      <xdr:colOff>50800</xdr:colOff>
      <xdr:row>96</xdr:row>
      <xdr:rowOff>105480</xdr:rowOff>
    </xdr:to>
    <xdr:sp macro="" textlink="">
      <xdr:nvSpPr>
        <xdr:cNvPr id="479" name="楕円 478"/>
        <xdr:cNvSpPr/>
      </xdr:nvSpPr>
      <xdr:spPr>
        <a:xfrm>
          <a:off x="104267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26757</xdr:rowOff>
    </xdr:from>
    <xdr:ext cx="534377" cy="259045"/>
    <xdr:sp macro="" textlink="">
      <xdr:nvSpPr>
        <xdr:cNvPr id="480" name="土木費該当値テキスト"/>
        <xdr:cNvSpPr txBox="1"/>
      </xdr:nvSpPr>
      <xdr:spPr>
        <a:xfrm>
          <a:off x="10528300" y="163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20434</xdr:rowOff>
    </xdr:from>
    <xdr:to>
      <xdr:col>50</xdr:col>
      <xdr:colOff>165100</xdr:colOff>
      <xdr:row>97</xdr:row>
      <xdr:rowOff>122034</xdr:rowOff>
    </xdr:to>
    <xdr:sp macro="" textlink="">
      <xdr:nvSpPr>
        <xdr:cNvPr id="481" name="楕円 480"/>
        <xdr:cNvSpPr/>
      </xdr:nvSpPr>
      <xdr:spPr>
        <a:xfrm>
          <a:off x="9588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113161</xdr:rowOff>
    </xdr:from>
    <xdr:ext cx="534377" cy="259045"/>
    <xdr:sp macro="" textlink="">
      <xdr:nvSpPr>
        <xdr:cNvPr id="482" name="テキスト ボックス 481"/>
        <xdr:cNvSpPr txBox="1"/>
      </xdr:nvSpPr>
      <xdr:spPr>
        <a:xfrm>
          <a:off x="9372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139364</xdr:rowOff>
    </xdr:from>
    <xdr:to>
      <xdr:col>46</xdr:col>
      <xdr:colOff>38100</xdr:colOff>
      <xdr:row>97</xdr:row>
      <xdr:rowOff>69514</xdr:rowOff>
    </xdr:to>
    <xdr:sp macro="" textlink="">
      <xdr:nvSpPr>
        <xdr:cNvPr id="483" name="楕円 482"/>
        <xdr:cNvSpPr/>
      </xdr:nvSpPr>
      <xdr:spPr>
        <a:xfrm>
          <a:off x="8699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60641</xdr:rowOff>
    </xdr:from>
    <xdr:ext cx="534377" cy="259045"/>
    <xdr:sp macro="" textlink="">
      <xdr:nvSpPr>
        <xdr:cNvPr id="484" name="テキスト ボックス 483"/>
        <xdr:cNvSpPr txBox="1"/>
      </xdr:nvSpPr>
      <xdr:spPr>
        <a:xfrm>
          <a:off x="8483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27406</xdr:rowOff>
    </xdr:from>
    <xdr:to>
      <xdr:col>41</xdr:col>
      <xdr:colOff>101600</xdr:colOff>
      <xdr:row>97</xdr:row>
      <xdr:rowOff>129006</xdr:rowOff>
    </xdr:to>
    <xdr:sp macro="" textlink="">
      <xdr:nvSpPr>
        <xdr:cNvPr id="485" name="楕円 484"/>
        <xdr:cNvSpPr/>
      </xdr:nvSpPr>
      <xdr:spPr>
        <a:xfrm>
          <a:off x="7810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120133</xdr:rowOff>
    </xdr:from>
    <xdr:ext cx="534377" cy="259045"/>
    <xdr:sp macro="" textlink="">
      <xdr:nvSpPr>
        <xdr:cNvPr id="486" name="テキスト ボックス 485"/>
        <xdr:cNvSpPr txBox="1"/>
      </xdr:nvSpPr>
      <xdr:spPr>
        <a:xfrm>
          <a:off x="7594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11615</xdr:rowOff>
    </xdr:from>
    <xdr:to>
      <xdr:col>36</xdr:col>
      <xdr:colOff>165100</xdr:colOff>
      <xdr:row>96</xdr:row>
      <xdr:rowOff>113215</xdr:rowOff>
    </xdr:to>
    <xdr:sp macro="" textlink="">
      <xdr:nvSpPr>
        <xdr:cNvPr id="487" name="楕円 486"/>
        <xdr:cNvSpPr/>
      </xdr:nvSpPr>
      <xdr:spPr>
        <a:xfrm>
          <a:off x="6921500" y="1647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129742</xdr:rowOff>
    </xdr:from>
    <xdr:ext cx="534377" cy="259045"/>
    <xdr:sp macro="" textlink="">
      <xdr:nvSpPr>
        <xdr:cNvPr id="488" name="テキスト ボックス 487"/>
        <xdr:cNvSpPr txBox="1"/>
      </xdr:nvSpPr>
      <xdr:spPr>
        <a:xfrm>
          <a:off x="6705111" y="162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36</xdr:row>
      <xdr:rowOff>42672</xdr:rowOff>
    </xdr:to>
    <xdr:cxnSp macro="">
      <xdr:nvCxnSpPr>
        <xdr:cNvPr id="518" name="直線コネクタ 517"/>
        <xdr:cNvCxnSpPr/>
      </xdr:nvCxnSpPr>
      <xdr:spPr>
        <a:xfrm>
          <a:off x="15481300" y="6181598"/>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167767</xdr:rowOff>
    </xdr:from>
    <xdr:to>
      <xdr:col>81</xdr:col>
      <xdr:colOff>50800</xdr:colOff>
      <xdr:row>36</xdr:row>
      <xdr:rowOff>9398</xdr:rowOff>
    </xdr:to>
    <xdr:cxnSp macro="">
      <xdr:nvCxnSpPr>
        <xdr:cNvPr id="521" name="直線コネクタ 520"/>
        <xdr:cNvCxnSpPr/>
      </xdr:nvCxnSpPr>
      <xdr:spPr>
        <a:xfrm>
          <a:off x="14592300" y="616851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167767</xdr:rowOff>
    </xdr:from>
    <xdr:to>
      <xdr:col>76</xdr:col>
      <xdr:colOff>114300</xdr:colOff>
      <xdr:row>37</xdr:row>
      <xdr:rowOff>61595</xdr:rowOff>
    </xdr:to>
    <xdr:cxnSp macro="">
      <xdr:nvCxnSpPr>
        <xdr:cNvPr id="524" name="直線コネクタ 523"/>
        <xdr:cNvCxnSpPr/>
      </xdr:nvCxnSpPr>
      <xdr:spPr>
        <a:xfrm flipV="1">
          <a:off x="13703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155321</xdr:rowOff>
    </xdr:from>
    <xdr:to>
      <xdr:col>71</xdr:col>
      <xdr:colOff>177800</xdr:colOff>
      <xdr:row>37</xdr:row>
      <xdr:rowOff>61595</xdr:rowOff>
    </xdr:to>
    <xdr:cxnSp macro="">
      <xdr:nvCxnSpPr>
        <xdr:cNvPr id="527" name="直線コネクタ 526"/>
        <xdr:cNvCxnSpPr/>
      </xdr:nvCxnSpPr>
      <xdr:spPr>
        <a:xfrm>
          <a:off x="12814300" y="632752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163322</xdr:rowOff>
    </xdr:from>
    <xdr:to>
      <xdr:col>85</xdr:col>
      <xdr:colOff>177800</xdr:colOff>
      <xdr:row>36</xdr:row>
      <xdr:rowOff>93472</xdr:rowOff>
    </xdr:to>
    <xdr:sp macro="" textlink="">
      <xdr:nvSpPr>
        <xdr:cNvPr id="537" name="楕円 536"/>
        <xdr:cNvSpPr/>
      </xdr:nvSpPr>
      <xdr:spPr>
        <a:xfrm>
          <a:off x="162687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14749</xdr:rowOff>
    </xdr:from>
    <xdr:ext cx="534377" cy="259045"/>
    <xdr:sp macro="" textlink="">
      <xdr:nvSpPr>
        <xdr:cNvPr id="538" name="消防費該当値テキスト"/>
        <xdr:cNvSpPr txBox="1"/>
      </xdr:nvSpPr>
      <xdr:spPr>
        <a:xfrm>
          <a:off x="16370300" y="60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130048</xdr:rowOff>
    </xdr:from>
    <xdr:to>
      <xdr:col>81</xdr:col>
      <xdr:colOff>101600</xdr:colOff>
      <xdr:row>36</xdr:row>
      <xdr:rowOff>60198</xdr:rowOff>
    </xdr:to>
    <xdr:sp macro="" textlink="">
      <xdr:nvSpPr>
        <xdr:cNvPr id="539" name="楕円 538"/>
        <xdr:cNvSpPr/>
      </xdr:nvSpPr>
      <xdr:spPr>
        <a:xfrm>
          <a:off x="15430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76725</xdr:rowOff>
    </xdr:from>
    <xdr:ext cx="534377" cy="259045"/>
    <xdr:sp macro="" textlink="">
      <xdr:nvSpPr>
        <xdr:cNvPr id="540" name="テキスト ボックス 539"/>
        <xdr:cNvSpPr txBox="1"/>
      </xdr:nvSpPr>
      <xdr:spPr>
        <a:xfrm>
          <a:off x="15214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116967</xdr:rowOff>
    </xdr:from>
    <xdr:to>
      <xdr:col>76</xdr:col>
      <xdr:colOff>165100</xdr:colOff>
      <xdr:row>36</xdr:row>
      <xdr:rowOff>47117</xdr:rowOff>
    </xdr:to>
    <xdr:sp macro="" textlink="">
      <xdr:nvSpPr>
        <xdr:cNvPr id="541" name="楕円 540"/>
        <xdr:cNvSpPr/>
      </xdr:nvSpPr>
      <xdr:spPr>
        <a:xfrm>
          <a:off x="14541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63644</xdr:rowOff>
    </xdr:from>
    <xdr:ext cx="534377" cy="259045"/>
    <xdr:sp macro="" textlink="">
      <xdr:nvSpPr>
        <xdr:cNvPr id="542" name="テキスト ボックス 541"/>
        <xdr:cNvSpPr txBox="1"/>
      </xdr:nvSpPr>
      <xdr:spPr>
        <a:xfrm>
          <a:off x="14325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10795</xdr:rowOff>
    </xdr:from>
    <xdr:to>
      <xdr:col>72</xdr:col>
      <xdr:colOff>38100</xdr:colOff>
      <xdr:row>37</xdr:row>
      <xdr:rowOff>112395</xdr:rowOff>
    </xdr:to>
    <xdr:sp macro="" textlink="">
      <xdr:nvSpPr>
        <xdr:cNvPr id="543" name="楕円 542"/>
        <xdr:cNvSpPr/>
      </xdr:nvSpPr>
      <xdr:spPr>
        <a:xfrm>
          <a:off x="13652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103522</xdr:rowOff>
    </xdr:from>
    <xdr:ext cx="534377" cy="259045"/>
    <xdr:sp macro="" textlink="">
      <xdr:nvSpPr>
        <xdr:cNvPr id="544" name="テキスト ボックス 543"/>
        <xdr:cNvSpPr txBox="1"/>
      </xdr:nvSpPr>
      <xdr:spPr>
        <a:xfrm>
          <a:off x="13436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104521</xdr:rowOff>
    </xdr:from>
    <xdr:to>
      <xdr:col>67</xdr:col>
      <xdr:colOff>101600</xdr:colOff>
      <xdr:row>37</xdr:row>
      <xdr:rowOff>34671</xdr:rowOff>
    </xdr:to>
    <xdr:sp macro="" textlink="">
      <xdr:nvSpPr>
        <xdr:cNvPr id="545" name="楕円 544"/>
        <xdr:cNvSpPr/>
      </xdr:nvSpPr>
      <xdr:spPr>
        <a:xfrm>
          <a:off x="12763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25798</xdr:rowOff>
    </xdr:from>
    <xdr:ext cx="534377" cy="259045"/>
    <xdr:sp macro="" textlink="">
      <xdr:nvSpPr>
        <xdr:cNvPr id="546" name="テキスト ボックス 545"/>
        <xdr:cNvSpPr txBox="1"/>
      </xdr:nvSpPr>
      <xdr:spPr>
        <a:xfrm>
          <a:off x="12547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45814</xdr:rowOff>
    </xdr:from>
    <xdr:to>
      <xdr:col>85</xdr:col>
      <xdr:colOff>127000</xdr:colOff>
      <xdr:row>56</xdr:row>
      <xdr:rowOff>78573</xdr:rowOff>
    </xdr:to>
    <xdr:cxnSp macro="">
      <xdr:nvCxnSpPr>
        <xdr:cNvPr id="574" name="直線コネクタ 573"/>
        <xdr:cNvCxnSpPr/>
      </xdr:nvCxnSpPr>
      <xdr:spPr>
        <a:xfrm>
          <a:off x="15481300" y="9647014"/>
          <a:ext cx="838200" cy="3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45814</xdr:rowOff>
    </xdr:from>
    <xdr:to>
      <xdr:col>81</xdr:col>
      <xdr:colOff>50800</xdr:colOff>
      <xdr:row>56</xdr:row>
      <xdr:rowOff>146238</xdr:rowOff>
    </xdr:to>
    <xdr:cxnSp macro="">
      <xdr:nvCxnSpPr>
        <xdr:cNvPr id="577" name="直線コネクタ 576"/>
        <xdr:cNvCxnSpPr/>
      </xdr:nvCxnSpPr>
      <xdr:spPr>
        <a:xfrm flipV="1">
          <a:off x="14592300" y="9647014"/>
          <a:ext cx="889000" cy="10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104153</xdr:rowOff>
    </xdr:from>
    <xdr:to>
      <xdr:col>76</xdr:col>
      <xdr:colOff>114300</xdr:colOff>
      <xdr:row>56</xdr:row>
      <xdr:rowOff>146238</xdr:rowOff>
    </xdr:to>
    <xdr:cxnSp macro="">
      <xdr:nvCxnSpPr>
        <xdr:cNvPr id="580" name="直線コネクタ 579"/>
        <xdr:cNvCxnSpPr/>
      </xdr:nvCxnSpPr>
      <xdr:spPr>
        <a:xfrm>
          <a:off x="13703300" y="9705353"/>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104153</xdr:rowOff>
    </xdr:from>
    <xdr:to>
      <xdr:col>71</xdr:col>
      <xdr:colOff>177800</xdr:colOff>
      <xdr:row>57</xdr:row>
      <xdr:rowOff>12529</xdr:rowOff>
    </xdr:to>
    <xdr:cxnSp macro="">
      <xdr:nvCxnSpPr>
        <xdr:cNvPr id="583" name="直線コネクタ 582"/>
        <xdr:cNvCxnSpPr/>
      </xdr:nvCxnSpPr>
      <xdr:spPr>
        <a:xfrm flipV="1">
          <a:off x="12814300" y="9705353"/>
          <a:ext cx="889000" cy="7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27773</xdr:rowOff>
    </xdr:from>
    <xdr:to>
      <xdr:col>85</xdr:col>
      <xdr:colOff>177800</xdr:colOff>
      <xdr:row>56</xdr:row>
      <xdr:rowOff>129373</xdr:rowOff>
    </xdr:to>
    <xdr:sp macro="" textlink="">
      <xdr:nvSpPr>
        <xdr:cNvPr id="593" name="楕円 592"/>
        <xdr:cNvSpPr/>
      </xdr:nvSpPr>
      <xdr:spPr>
        <a:xfrm>
          <a:off x="16268700" y="962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6200</xdr:rowOff>
    </xdr:from>
    <xdr:ext cx="534377" cy="259045"/>
    <xdr:sp macro="" textlink="">
      <xdr:nvSpPr>
        <xdr:cNvPr id="594" name="教育費該当値テキスト"/>
        <xdr:cNvSpPr txBox="1"/>
      </xdr:nvSpPr>
      <xdr:spPr>
        <a:xfrm>
          <a:off x="16370300" y="96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166464</xdr:rowOff>
    </xdr:from>
    <xdr:to>
      <xdr:col>81</xdr:col>
      <xdr:colOff>101600</xdr:colOff>
      <xdr:row>56</xdr:row>
      <xdr:rowOff>96614</xdr:rowOff>
    </xdr:to>
    <xdr:sp macro="" textlink="">
      <xdr:nvSpPr>
        <xdr:cNvPr id="595" name="楕円 594"/>
        <xdr:cNvSpPr/>
      </xdr:nvSpPr>
      <xdr:spPr>
        <a:xfrm>
          <a:off x="15430500" y="95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113141</xdr:rowOff>
    </xdr:from>
    <xdr:ext cx="534377" cy="259045"/>
    <xdr:sp macro="" textlink="">
      <xdr:nvSpPr>
        <xdr:cNvPr id="596" name="テキスト ボックス 595"/>
        <xdr:cNvSpPr txBox="1"/>
      </xdr:nvSpPr>
      <xdr:spPr>
        <a:xfrm>
          <a:off x="15214111" y="937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95438</xdr:rowOff>
    </xdr:from>
    <xdr:to>
      <xdr:col>76</xdr:col>
      <xdr:colOff>165100</xdr:colOff>
      <xdr:row>57</xdr:row>
      <xdr:rowOff>25588</xdr:rowOff>
    </xdr:to>
    <xdr:sp macro="" textlink="">
      <xdr:nvSpPr>
        <xdr:cNvPr id="597" name="楕円 596"/>
        <xdr:cNvSpPr/>
      </xdr:nvSpPr>
      <xdr:spPr>
        <a:xfrm>
          <a:off x="14541500" y="9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16715</xdr:rowOff>
    </xdr:from>
    <xdr:ext cx="534377" cy="259045"/>
    <xdr:sp macro="" textlink="">
      <xdr:nvSpPr>
        <xdr:cNvPr id="598" name="テキスト ボックス 597"/>
        <xdr:cNvSpPr txBox="1"/>
      </xdr:nvSpPr>
      <xdr:spPr>
        <a:xfrm>
          <a:off x="14325111" y="97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53353</xdr:rowOff>
    </xdr:from>
    <xdr:to>
      <xdr:col>72</xdr:col>
      <xdr:colOff>38100</xdr:colOff>
      <xdr:row>56</xdr:row>
      <xdr:rowOff>154953</xdr:rowOff>
    </xdr:to>
    <xdr:sp macro="" textlink="">
      <xdr:nvSpPr>
        <xdr:cNvPr id="599" name="楕円 598"/>
        <xdr:cNvSpPr/>
      </xdr:nvSpPr>
      <xdr:spPr>
        <a:xfrm>
          <a:off x="13652500" y="96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146080</xdr:rowOff>
    </xdr:from>
    <xdr:ext cx="534377" cy="259045"/>
    <xdr:sp macro="" textlink="">
      <xdr:nvSpPr>
        <xdr:cNvPr id="600" name="テキスト ボックス 599"/>
        <xdr:cNvSpPr txBox="1"/>
      </xdr:nvSpPr>
      <xdr:spPr>
        <a:xfrm>
          <a:off x="13436111" y="97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133179</xdr:rowOff>
    </xdr:from>
    <xdr:to>
      <xdr:col>67</xdr:col>
      <xdr:colOff>101600</xdr:colOff>
      <xdr:row>57</xdr:row>
      <xdr:rowOff>63329</xdr:rowOff>
    </xdr:to>
    <xdr:sp macro="" textlink="">
      <xdr:nvSpPr>
        <xdr:cNvPr id="601" name="楕円 600"/>
        <xdr:cNvSpPr/>
      </xdr:nvSpPr>
      <xdr:spPr>
        <a:xfrm>
          <a:off x="12763500" y="97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54456</xdr:rowOff>
    </xdr:from>
    <xdr:ext cx="534377" cy="259045"/>
    <xdr:sp macro="" textlink="">
      <xdr:nvSpPr>
        <xdr:cNvPr id="602" name="テキスト ボックス 601"/>
        <xdr:cNvSpPr txBox="1"/>
      </xdr:nvSpPr>
      <xdr:spPr>
        <a:xfrm>
          <a:off x="12547111" y="98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38715</xdr:rowOff>
    </xdr:from>
    <xdr:to>
      <xdr:col>85</xdr:col>
      <xdr:colOff>127000</xdr:colOff>
      <xdr:row>96</xdr:row>
      <xdr:rowOff>47213</xdr:rowOff>
    </xdr:to>
    <xdr:cxnSp macro="">
      <xdr:nvCxnSpPr>
        <xdr:cNvPr id="686" name="直線コネクタ 685"/>
        <xdr:cNvCxnSpPr/>
      </xdr:nvCxnSpPr>
      <xdr:spPr>
        <a:xfrm>
          <a:off x="15481300" y="16497915"/>
          <a:ext cx="838200" cy="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16904</xdr:rowOff>
    </xdr:from>
    <xdr:to>
      <xdr:col>81</xdr:col>
      <xdr:colOff>50800</xdr:colOff>
      <xdr:row>96</xdr:row>
      <xdr:rowOff>38715</xdr:rowOff>
    </xdr:to>
    <xdr:cxnSp macro="">
      <xdr:nvCxnSpPr>
        <xdr:cNvPr id="689" name="直線コネクタ 688"/>
        <xdr:cNvCxnSpPr/>
      </xdr:nvCxnSpPr>
      <xdr:spPr>
        <a:xfrm>
          <a:off x="14592300" y="16476104"/>
          <a:ext cx="889000" cy="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152845</xdr:rowOff>
    </xdr:from>
    <xdr:to>
      <xdr:col>76</xdr:col>
      <xdr:colOff>114300</xdr:colOff>
      <xdr:row>96</xdr:row>
      <xdr:rowOff>16904</xdr:rowOff>
    </xdr:to>
    <xdr:cxnSp macro="">
      <xdr:nvCxnSpPr>
        <xdr:cNvPr id="692" name="直線コネクタ 691"/>
        <xdr:cNvCxnSpPr/>
      </xdr:nvCxnSpPr>
      <xdr:spPr>
        <a:xfrm>
          <a:off x="13703300" y="16440595"/>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152845</xdr:rowOff>
    </xdr:from>
    <xdr:to>
      <xdr:col>71</xdr:col>
      <xdr:colOff>177800</xdr:colOff>
      <xdr:row>95</xdr:row>
      <xdr:rowOff>159131</xdr:rowOff>
    </xdr:to>
    <xdr:cxnSp macro="">
      <xdr:nvCxnSpPr>
        <xdr:cNvPr id="695" name="直線コネクタ 694"/>
        <xdr:cNvCxnSpPr/>
      </xdr:nvCxnSpPr>
      <xdr:spPr>
        <a:xfrm flipV="1">
          <a:off x="12814300" y="1644059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167863</xdr:rowOff>
    </xdr:from>
    <xdr:to>
      <xdr:col>85</xdr:col>
      <xdr:colOff>177800</xdr:colOff>
      <xdr:row>96</xdr:row>
      <xdr:rowOff>98013</xdr:rowOff>
    </xdr:to>
    <xdr:sp macro="" textlink="">
      <xdr:nvSpPr>
        <xdr:cNvPr id="705" name="楕円 704"/>
        <xdr:cNvSpPr/>
      </xdr:nvSpPr>
      <xdr:spPr>
        <a:xfrm>
          <a:off x="16268700" y="164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146290</xdr:rowOff>
    </xdr:from>
    <xdr:ext cx="534377" cy="259045"/>
    <xdr:sp macro="" textlink="">
      <xdr:nvSpPr>
        <xdr:cNvPr id="706" name="公債費該当値テキスト"/>
        <xdr:cNvSpPr txBox="1"/>
      </xdr:nvSpPr>
      <xdr:spPr>
        <a:xfrm>
          <a:off x="16370300" y="164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159365</xdr:rowOff>
    </xdr:from>
    <xdr:to>
      <xdr:col>81</xdr:col>
      <xdr:colOff>101600</xdr:colOff>
      <xdr:row>96</xdr:row>
      <xdr:rowOff>89515</xdr:rowOff>
    </xdr:to>
    <xdr:sp macro="" textlink="">
      <xdr:nvSpPr>
        <xdr:cNvPr id="707" name="楕円 706"/>
        <xdr:cNvSpPr/>
      </xdr:nvSpPr>
      <xdr:spPr>
        <a:xfrm>
          <a:off x="15430500" y="164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80642</xdr:rowOff>
    </xdr:from>
    <xdr:ext cx="534377" cy="259045"/>
    <xdr:sp macro="" textlink="">
      <xdr:nvSpPr>
        <xdr:cNvPr id="708" name="テキスト ボックス 707"/>
        <xdr:cNvSpPr txBox="1"/>
      </xdr:nvSpPr>
      <xdr:spPr>
        <a:xfrm>
          <a:off x="15214111" y="165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137554</xdr:rowOff>
    </xdr:from>
    <xdr:to>
      <xdr:col>76</xdr:col>
      <xdr:colOff>165100</xdr:colOff>
      <xdr:row>96</xdr:row>
      <xdr:rowOff>67704</xdr:rowOff>
    </xdr:to>
    <xdr:sp macro="" textlink="">
      <xdr:nvSpPr>
        <xdr:cNvPr id="709" name="楕円 708"/>
        <xdr:cNvSpPr/>
      </xdr:nvSpPr>
      <xdr:spPr>
        <a:xfrm>
          <a:off x="14541500" y="164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58831</xdr:rowOff>
    </xdr:from>
    <xdr:ext cx="534377" cy="259045"/>
    <xdr:sp macro="" textlink="">
      <xdr:nvSpPr>
        <xdr:cNvPr id="710" name="テキスト ボックス 709"/>
        <xdr:cNvSpPr txBox="1"/>
      </xdr:nvSpPr>
      <xdr:spPr>
        <a:xfrm>
          <a:off x="14325111" y="165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102045</xdr:rowOff>
    </xdr:from>
    <xdr:to>
      <xdr:col>72</xdr:col>
      <xdr:colOff>38100</xdr:colOff>
      <xdr:row>96</xdr:row>
      <xdr:rowOff>32195</xdr:rowOff>
    </xdr:to>
    <xdr:sp macro="" textlink="">
      <xdr:nvSpPr>
        <xdr:cNvPr id="711" name="楕円 710"/>
        <xdr:cNvSpPr/>
      </xdr:nvSpPr>
      <xdr:spPr>
        <a:xfrm>
          <a:off x="13652500" y="163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23322</xdr:rowOff>
    </xdr:from>
    <xdr:ext cx="534377" cy="259045"/>
    <xdr:sp macro="" textlink="">
      <xdr:nvSpPr>
        <xdr:cNvPr id="712" name="テキスト ボックス 711"/>
        <xdr:cNvSpPr txBox="1"/>
      </xdr:nvSpPr>
      <xdr:spPr>
        <a:xfrm>
          <a:off x="13436111" y="164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108331</xdr:rowOff>
    </xdr:from>
    <xdr:to>
      <xdr:col>67</xdr:col>
      <xdr:colOff>101600</xdr:colOff>
      <xdr:row>96</xdr:row>
      <xdr:rowOff>38481</xdr:rowOff>
    </xdr:to>
    <xdr:sp macro="" textlink="">
      <xdr:nvSpPr>
        <xdr:cNvPr id="713" name="楕円 712"/>
        <xdr:cNvSpPr/>
      </xdr:nvSpPr>
      <xdr:spPr>
        <a:xfrm>
          <a:off x="12763500" y="163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29608</xdr:rowOff>
    </xdr:from>
    <xdr:ext cx="534377" cy="259045"/>
    <xdr:sp macro="" textlink="">
      <xdr:nvSpPr>
        <xdr:cNvPr id="714" name="テキスト ボックス 713"/>
        <xdr:cNvSpPr txBox="1"/>
      </xdr:nvSpPr>
      <xdr:spPr>
        <a:xfrm>
          <a:off x="12547111" y="16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総務費については、財政調整基金積立金及び庁舎建設等基金積立金の増によるものであり、民生費については、社会福祉関係経費が増加傾向によるものである。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衛生費については、病院事業会計貸付金の減額に伴う減によるものであり、土木費の増については、本厚木駅南口地区再開発事業などの大型事業に伴うものである。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昨年度と比べて実質収支比率が</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％増加した。これは分子である実質収支が増加するとともに、分母である標準財政規模が大幅に減少したことによるものである。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実質単年度収支については、財政調整基金の取り崩しを抑え、積立てを行ったため、黒字となっている。財政調整基金残高については、取り崩しを抑え、積み立てを行ったためプラスに転じ、平成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年度の現在高は</a:t>
          </a:r>
          <a:r>
            <a:rPr kumimoji="1" lang="en-US" altLang="ja-JP" sz="1400">
              <a:latin typeface="ＭＳ ゴシック" pitchFamily="49" charset="-128"/>
              <a:ea typeface="ＭＳ ゴシック" pitchFamily="49" charset="-128"/>
            </a:rPr>
            <a:t>10,349</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一般会計については、分子である実質収支が増加した一方、分母である標準財政規模が減少したことにより、</a:t>
          </a:r>
          <a:r>
            <a:rPr kumimoji="1" lang="en-US" altLang="ja-JP" sz="1400">
              <a:latin typeface="ＭＳ ゴシック" pitchFamily="49" charset="-128"/>
              <a:ea typeface="ＭＳ ゴシック" pitchFamily="49" charset="-128"/>
            </a:rPr>
            <a:t>1.67</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8.43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介護保険事業については、実質収支が増加した影響により、</a:t>
          </a:r>
          <a:r>
            <a:rPr kumimoji="1" lang="en-US" altLang="ja-JP" sz="1400">
              <a:latin typeface="ＭＳ ゴシック" pitchFamily="49" charset="-128"/>
              <a:ea typeface="ＭＳ ゴシック" pitchFamily="49" charset="-128"/>
            </a:rPr>
            <a:t>0.93</a:t>
          </a:r>
          <a:r>
            <a:rPr kumimoji="1" lang="ja-JP" altLang="en-US" sz="1400">
              <a:latin typeface="ＭＳ ゴシック" pitchFamily="49" charset="-128"/>
              <a:ea typeface="ＭＳ ゴシック" pitchFamily="49" charset="-128"/>
            </a:rPr>
            <a:t>ポイント増加して</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病院事業会計については、資金不足額の算定に係る３年間の経過措置が終了したほか、流動負債が増加したことなどにより</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0.77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その他の会計については、前年度と比べると、ほぼ横ばいに推移している。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公営企業債の元利償還金に対する繰入金は、病院事業及び公共下水道事業は減少傾向である。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標準財政規模は、市税により大きく変動するため、来年度以降も注視する必要がある。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については、過度な借入を行わず、元利償還金の年度間の平準化等を勘案した中で、その目的から将来の住民にも経費の負担を求めた方が公平であるもの等について活用するなどすることで、実質公債費比率は適正な数値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分子の要因としては、公営企業債繰入額において病院事業が増加したがそれ以上に下水道分が減少したことや、将来負担を軽減する特定財源等である充当可能基金が大きく増額したため、約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億の減となった。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分母の要因としては、法人税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の減額により、標準財政規模が大幅に減額したことなどから約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結果として、分母分子とも減少しているものの、分子の減少幅が大きいため、将来負担比率は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法人関係税の増収などにより財政調整基金に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億円積み立てた一方、緑の保全及び緑化の推進を図るために、みどりの基金を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不交付団体である本市は、社会情勢等による税収の増減が直接予算に影響を及ぼすほか、税還付、国の制度改正や災害対応など突発的な事項に対応するため、出来るだけ多く積み立てをしていく必要がある。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短期的には「財政調整基金」や「庁舎建設等基金」への積み立てにより増加傾向だが、今後は庁舎建設など大型事業が多く控えているため、今後の財政需要に備え、計画的に活用していく。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庁舎建設等基金：市庁舎の建設又は改修に必要な経費に充てるため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一般廃棄物処理施設建設基金：一般廃棄物処理施設建設に必要な経費に充てるため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みどりの基金：緑の保全及び緑化の推進を図るため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久保子どもの未来応援基金：子どもの明るい未来の実現を応援する事業に必要な経費に充てるため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市庁舎の建設に必要な経費に充てるため、今後も積み立てを行う予定である一方、他の特定目的基金については現時点で積み立てを行う予定はないが、寄附による積み立てや今後の都市基盤整備など必要な場合には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景気の動向による法人税等の変動により通常分として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億円積み立てたほか、今後の景気変動に対応するため、法人市民税還付準備分として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不交付団体である本市は、社会情勢等による税収の増減が直接予算に影響を及ぼすほか、税還付、国の制度改正や災害対応など突発的な事項に対応するため、出来るだけ多く積み立てをしていく必要がある。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億円程度まで増加するものの、今後の財政需要や法人税の還付に備え、計画的に活用していく。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89402451</v>
      </c>
      <c r="BO4" s="372"/>
      <c r="BP4" s="372"/>
      <c r="BQ4" s="372"/>
      <c r="BR4" s="372"/>
      <c r="BS4" s="372"/>
      <c r="BT4" s="372"/>
      <c r="BU4" s="373"/>
      <c r="BV4" s="371">
        <v>82619979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8.4</v>
      </c>
      <c r="CU4" s="378"/>
      <c r="CV4" s="378"/>
      <c r="CW4" s="378"/>
      <c r="CX4" s="378"/>
      <c r="CY4" s="378"/>
      <c r="CZ4" s="378"/>
      <c r="DA4" s="379"/>
      <c r="DB4" s="377">
        <v>6.8</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85320049</v>
      </c>
      <c r="BO5" s="409"/>
      <c r="BP5" s="409"/>
      <c r="BQ5" s="409"/>
      <c r="BR5" s="409"/>
      <c r="BS5" s="409"/>
      <c r="BT5" s="409"/>
      <c r="BU5" s="410"/>
      <c r="BV5" s="408">
        <v>79066635</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84.7</v>
      </c>
      <c r="CU5" s="406"/>
      <c r="CV5" s="406"/>
      <c r="CW5" s="406"/>
      <c r="CX5" s="406"/>
      <c r="CY5" s="406"/>
      <c r="CZ5" s="406"/>
      <c r="DA5" s="407"/>
      <c r="DB5" s="405">
        <v>95.1</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4082402</v>
      </c>
      <c r="BO6" s="409"/>
      <c r="BP6" s="409"/>
      <c r="BQ6" s="409"/>
      <c r="BR6" s="409"/>
      <c r="BS6" s="409"/>
      <c r="BT6" s="409"/>
      <c r="BU6" s="410"/>
      <c r="BV6" s="408">
        <v>3553344</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84.7</v>
      </c>
      <c r="CU6" s="446"/>
      <c r="CV6" s="446"/>
      <c r="CW6" s="446"/>
      <c r="CX6" s="446"/>
      <c r="CY6" s="446"/>
      <c r="CZ6" s="446"/>
      <c r="DA6" s="447"/>
      <c r="DB6" s="445">
        <v>95.1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262460</v>
      </c>
      <c r="BO7" s="409"/>
      <c r="BP7" s="409"/>
      <c r="BQ7" s="409"/>
      <c r="BR7" s="409"/>
      <c r="BS7" s="409"/>
      <c r="BT7" s="409"/>
      <c r="BU7" s="410"/>
      <c r="BV7" s="408">
        <v>126842</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45269402</v>
      </c>
      <c r="CU7" s="409"/>
      <c r="CV7" s="409"/>
      <c r="CW7" s="409"/>
      <c r="CX7" s="409"/>
      <c r="CY7" s="409"/>
      <c r="CZ7" s="409"/>
      <c r="DA7" s="410"/>
      <c r="DB7" s="408">
        <v>50639562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3819942</v>
      </c>
      <c r="BO8" s="409"/>
      <c r="BP8" s="409"/>
      <c r="BQ8" s="409"/>
      <c r="BR8" s="409"/>
      <c r="BS8" s="409"/>
      <c r="BT8" s="409"/>
      <c r="BU8" s="410"/>
      <c r="BV8" s="408">
        <v>3426502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1.1499999999999999</v>
      </c>
      <c r="CU8" s="449"/>
      <c r="CV8" s="449"/>
      <c r="CW8" s="449"/>
      <c r="CX8" s="449"/>
      <c r="CY8" s="449"/>
      <c r="CZ8" s="449"/>
      <c r="DA8" s="450"/>
      <c r="DB8" s="448">
        <v>1.1399999999999999</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225714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103</v>
      </c>
      <c r="AV9" s="441"/>
      <c r="AW9" s="441"/>
      <c r="AX9" s="441"/>
      <c r="AY9" s="442" t="s">
        <v>110</v>
      </c>
      <c r="AZ9" s="443"/>
      <c r="BA9" s="443"/>
      <c r="BB9" s="443"/>
      <c r="BC9" s="443"/>
      <c r="BD9" s="443"/>
      <c r="BE9" s="443"/>
      <c r="BF9" s="443"/>
      <c r="BG9" s="443"/>
      <c r="BH9" s="443"/>
      <c r="BI9" s="443"/>
      <c r="BJ9" s="443"/>
      <c r="BK9" s="443"/>
      <c r="BL9" s="443"/>
      <c r="BM9" s="444"/>
      <c r="BN9" s="408">
        <v>393440</v>
      </c>
      <c r="BO9" s="409"/>
      <c r="BP9" s="409"/>
      <c r="BQ9" s="409"/>
      <c r="BR9" s="409"/>
      <c r="BS9" s="409"/>
      <c r="BT9" s="409"/>
      <c r="BU9" s="410"/>
      <c r="BV9" s="408">
        <v>-347718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v>
      </c>
      <c r="CU9" s="406"/>
      <c r="CV9" s="406"/>
      <c r="CW9" s="406"/>
      <c r="CX9" s="406"/>
      <c r="CY9" s="406"/>
      <c r="CZ9" s="406"/>
      <c r="DA9" s="407"/>
      <c r="DB9" s="405">
        <v>11.1</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224420</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4298811</v>
      </c>
      <c r="BO10" s="409"/>
      <c r="BP10" s="409"/>
      <c r="BQ10" s="409"/>
      <c r="BR10" s="409"/>
      <c r="BS10" s="409"/>
      <c r="BT10" s="409"/>
      <c r="BU10" s="410"/>
      <c r="BV10" s="408">
        <v>119920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225654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103</v>
      </c>
      <c r="AV12" s="441"/>
      <c r="AW12" s="441"/>
      <c r="AX12" s="441"/>
      <c r="AY12" s="442" t="s">
        <v>129</v>
      </c>
      <c r="AZ12" s="443"/>
      <c r="BA12" s="443"/>
      <c r="BB12" s="443"/>
      <c r="BC12" s="443"/>
      <c r="BD12" s="443"/>
      <c r="BE12" s="443"/>
      <c r="BF12" s="443"/>
      <c r="BG12" s="443"/>
      <c r="BH12" s="443"/>
      <c r="BI12" s="443"/>
      <c r="BJ12" s="443"/>
      <c r="BK12" s="443"/>
      <c r="BL12" s="443"/>
      <c r="BM12" s="444"/>
      <c r="BN12" s="408">
        <v>80372</v>
      </c>
      <c r="BO12" s="409"/>
      <c r="BP12" s="409"/>
      <c r="BQ12" s="409"/>
      <c r="BR12" s="409"/>
      <c r="BS12" s="409"/>
      <c r="BT12" s="409"/>
      <c r="BU12" s="410"/>
      <c r="BV12" s="408">
        <v>387828</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218888</v>
      </c>
      <c r="S13" s="490"/>
      <c r="T13" s="490"/>
      <c r="U13" s="490"/>
      <c r="V13" s="491"/>
      <c r="W13" s="424" t="s">
        <v>133</v>
      </c>
      <c r="X13" s="425"/>
      <c r="Y13" s="425"/>
      <c r="Z13" s="425"/>
      <c r="AA13" s="425"/>
      <c r="AB13" s="415"/>
      <c r="AC13" s="459">
        <v>1285</v>
      </c>
      <c r="AD13" s="460"/>
      <c r="AE13" s="460"/>
      <c r="AF13" s="460"/>
      <c r="AG13" s="499"/>
      <c r="AH13" s="459">
        <v>1349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4611879</v>
      </c>
      <c r="BO13" s="409"/>
      <c r="BP13" s="409"/>
      <c r="BQ13" s="409"/>
      <c r="BR13" s="409"/>
      <c r="BS13" s="409"/>
      <c r="BT13" s="409"/>
      <c r="BU13" s="410"/>
      <c r="BV13" s="408">
        <v>-615626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2.6</v>
      </c>
      <c r="CU13" s="406"/>
      <c r="CV13" s="406"/>
      <c r="CW13" s="406"/>
      <c r="CX13" s="406"/>
      <c r="CY13" s="406"/>
      <c r="CZ13" s="406"/>
      <c r="DA13" s="407"/>
      <c r="DB13" s="405">
        <v>2.5</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225366</v>
      </c>
      <c r="S14" s="490"/>
      <c r="T14" s="490"/>
      <c r="U14" s="490"/>
      <c r="V14" s="491"/>
      <c r="W14" s="398"/>
      <c r="X14" s="399"/>
      <c r="Y14" s="399"/>
      <c r="Z14" s="399"/>
      <c r="AA14" s="399"/>
      <c r="AB14" s="388"/>
      <c r="AC14" s="492">
        <v>1.3</v>
      </c>
      <c r="AD14" s="493"/>
      <c r="AE14" s="493"/>
      <c r="AF14" s="493"/>
      <c r="AG14" s="494"/>
      <c r="AH14" s="492">
        <v>1.3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48.8</v>
      </c>
      <c r="CU14" s="504"/>
      <c r="CV14" s="504"/>
      <c r="CW14" s="504"/>
      <c r="CX14" s="504"/>
      <c r="CY14" s="504"/>
      <c r="CZ14" s="504"/>
      <c r="DA14" s="505"/>
      <c r="DB14" s="503">
        <v>54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219162</v>
      </c>
      <c r="S15" s="490"/>
      <c r="T15" s="490"/>
      <c r="U15" s="490"/>
      <c r="V15" s="491"/>
      <c r="W15" s="424" t="s">
        <v>141</v>
      </c>
      <c r="X15" s="425"/>
      <c r="Y15" s="425"/>
      <c r="Z15" s="425"/>
      <c r="AA15" s="425"/>
      <c r="AB15" s="415"/>
      <c r="AC15" s="459">
        <v>27669</v>
      </c>
      <c r="AD15" s="460"/>
      <c r="AE15" s="460"/>
      <c r="AF15" s="460"/>
      <c r="AG15" s="499"/>
      <c r="AH15" s="459">
        <v>27803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35025613</v>
      </c>
      <c r="BO15" s="372"/>
      <c r="BP15" s="372"/>
      <c r="BQ15" s="372"/>
      <c r="BR15" s="372"/>
      <c r="BS15" s="372"/>
      <c r="BT15" s="372"/>
      <c r="BU15" s="373"/>
      <c r="BV15" s="371">
        <v>39054771</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27.4</v>
      </c>
      <c r="AD16" s="493"/>
      <c r="AE16" s="493"/>
      <c r="AF16" s="493"/>
      <c r="AG16" s="494"/>
      <c r="AH16" s="492">
        <v>27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31605881</v>
      </c>
      <c r="BO16" s="409"/>
      <c r="BP16" s="409"/>
      <c r="BQ16" s="409"/>
      <c r="BR16" s="409"/>
      <c r="BS16" s="409"/>
      <c r="BT16" s="409"/>
      <c r="BU16" s="410"/>
      <c r="BV16" s="408">
        <v>31692903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72056</v>
      </c>
      <c r="AD17" s="460"/>
      <c r="AE17" s="460"/>
      <c r="AF17" s="460"/>
      <c r="AG17" s="499"/>
      <c r="AH17" s="459">
        <v>73957</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45269402</v>
      </c>
      <c r="BO17" s="409"/>
      <c r="BP17" s="409"/>
      <c r="BQ17" s="409"/>
      <c r="BR17" s="409"/>
      <c r="BS17" s="409"/>
      <c r="BT17" s="409"/>
      <c r="BU17" s="410"/>
      <c r="BV17" s="408">
        <v>50639562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93.84</v>
      </c>
      <c r="M18" s="521"/>
      <c r="N18" s="521"/>
      <c r="O18" s="521"/>
      <c r="P18" s="521"/>
      <c r="Q18" s="521"/>
      <c r="R18" s="522"/>
      <c r="S18" s="522"/>
      <c r="T18" s="522"/>
      <c r="U18" s="522"/>
      <c r="V18" s="523"/>
      <c r="W18" s="426"/>
      <c r="X18" s="427"/>
      <c r="Y18" s="427"/>
      <c r="Z18" s="427"/>
      <c r="AA18" s="427"/>
      <c r="AB18" s="418"/>
      <c r="AC18" s="524">
        <v>71.3</v>
      </c>
      <c r="AD18" s="525"/>
      <c r="AE18" s="525"/>
      <c r="AF18" s="525"/>
      <c r="AG18" s="526"/>
      <c r="AH18" s="524">
        <v>71.7</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45219931</v>
      </c>
      <c r="BO18" s="409"/>
      <c r="BP18" s="409"/>
      <c r="BQ18" s="409"/>
      <c r="BR18" s="409"/>
      <c r="BS18" s="409"/>
      <c r="BT18" s="409"/>
      <c r="BU18" s="410"/>
      <c r="BV18" s="408">
        <v>44788253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2405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60315225</v>
      </c>
      <c r="BO19" s="409"/>
      <c r="BP19" s="409"/>
      <c r="BQ19" s="409"/>
      <c r="BR19" s="409"/>
      <c r="BS19" s="409"/>
      <c r="BT19" s="409"/>
      <c r="BU19" s="410"/>
      <c r="BV19" s="408">
        <v>54985686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95824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48232737</v>
      </c>
      <c r="BO23" s="409"/>
      <c r="BP23" s="409"/>
      <c r="BQ23" s="409"/>
      <c r="BR23" s="409"/>
      <c r="BS23" s="409"/>
      <c r="BT23" s="409"/>
      <c r="BU23" s="410"/>
      <c r="BV23" s="408">
        <v>48233878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6706</v>
      </c>
      <c r="R24" s="460"/>
      <c r="S24" s="460"/>
      <c r="T24" s="460"/>
      <c r="U24" s="460"/>
      <c r="V24" s="499"/>
      <c r="W24" s="558"/>
      <c r="X24" s="546"/>
      <c r="Y24" s="547"/>
      <c r="Z24" s="458" t="s">
        <v>165</v>
      </c>
      <c r="AA24" s="438"/>
      <c r="AB24" s="438"/>
      <c r="AC24" s="438"/>
      <c r="AD24" s="438"/>
      <c r="AE24" s="438"/>
      <c r="AF24" s="438"/>
      <c r="AG24" s="439"/>
      <c r="AH24" s="459">
        <v>1446</v>
      </c>
      <c r="AI24" s="460"/>
      <c r="AJ24" s="460"/>
      <c r="AK24" s="460"/>
      <c r="AL24" s="499"/>
      <c r="AM24" s="459">
        <v>4760232</v>
      </c>
      <c r="AN24" s="460"/>
      <c r="AO24" s="460"/>
      <c r="AP24" s="460"/>
      <c r="AQ24" s="460"/>
      <c r="AR24" s="499"/>
      <c r="AS24" s="459">
        <v>3292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22764580</v>
      </c>
      <c r="BO24" s="409"/>
      <c r="BP24" s="409"/>
      <c r="BQ24" s="409"/>
      <c r="BR24" s="409"/>
      <c r="BS24" s="409"/>
      <c r="BT24" s="409"/>
      <c r="BU24" s="410"/>
      <c r="BV24" s="408">
        <v>24033540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2</v>
      </c>
      <c r="M25" s="460"/>
      <c r="N25" s="460"/>
      <c r="O25" s="460"/>
      <c r="P25" s="499"/>
      <c r="Q25" s="459">
        <v>6786</v>
      </c>
      <c r="R25" s="460"/>
      <c r="S25" s="460"/>
      <c r="T25" s="460"/>
      <c r="U25" s="460"/>
      <c r="V25" s="499"/>
      <c r="W25" s="558"/>
      <c r="X25" s="546"/>
      <c r="Y25" s="547"/>
      <c r="Z25" s="458" t="s">
        <v>168</v>
      </c>
      <c r="AA25" s="438"/>
      <c r="AB25" s="438"/>
      <c r="AC25" s="438"/>
      <c r="AD25" s="438"/>
      <c r="AE25" s="438"/>
      <c r="AF25" s="438"/>
      <c r="AG25" s="439"/>
      <c r="AH25" s="459">
        <v>259</v>
      </c>
      <c r="AI25" s="460"/>
      <c r="AJ25" s="460"/>
      <c r="AK25" s="460"/>
      <c r="AL25" s="499"/>
      <c r="AM25" s="459">
        <v>814296</v>
      </c>
      <c r="AN25" s="460"/>
      <c r="AO25" s="460"/>
      <c r="AP25" s="460"/>
      <c r="AQ25" s="460"/>
      <c r="AR25" s="499"/>
      <c r="AS25" s="459">
        <v>3144</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9755172</v>
      </c>
      <c r="BO25" s="372"/>
      <c r="BP25" s="372"/>
      <c r="BQ25" s="372"/>
      <c r="BR25" s="372"/>
      <c r="BS25" s="372"/>
      <c r="BT25" s="372"/>
      <c r="BU25" s="373"/>
      <c r="BV25" s="371">
        <v>10893940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6565</v>
      </c>
      <c r="R26" s="460"/>
      <c r="S26" s="460"/>
      <c r="T26" s="460"/>
      <c r="U26" s="460"/>
      <c r="V26" s="499"/>
      <c r="W26" s="558"/>
      <c r="X26" s="546"/>
      <c r="Y26" s="547"/>
      <c r="Z26" s="458" t="s">
        <v>171</v>
      </c>
      <c r="AA26" s="568"/>
      <c r="AB26" s="568"/>
      <c r="AC26" s="568"/>
      <c r="AD26" s="568"/>
      <c r="AE26" s="568"/>
      <c r="AF26" s="568"/>
      <c r="AG26" s="569"/>
      <c r="AH26" s="459">
        <v>140</v>
      </c>
      <c r="AI26" s="460"/>
      <c r="AJ26" s="460"/>
      <c r="AK26" s="460"/>
      <c r="AL26" s="499"/>
      <c r="AM26" s="459">
        <v>476140</v>
      </c>
      <c r="AN26" s="460"/>
      <c r="AO26" s="460"/>
      <c r="AP26" s="460"/>
      <c r="AQ26" s="460"/>
      <c r="AR26" s="499"/>
      <c r="AS26" s="459">
        <v>3401</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5660</v>
      </c>
      <c r="R27" s="460"/>
      <c r="S27" s="460"/>
      <c r="T27" s="460"/>
      <c r="U27" s="460"/>
      <c r="V27" s="499"/>
      <c r="W27" s="558"/>
      <c r="X27" s="546"/>
      <c r="Y27" s="547"/>
      <c r="Z27" s="458" t="s">
        <v>174</v>
      </c>
      <c r="AA27" s="438"/>
      <c r="AB27" s="438"/>
      <c r="AC27" s="438"/>
      <c r="AD27" s="438"/>
      <c r="AE27" s="438"/>
      <c r="AF27" s="438"/>
      <c r="AG27" s="439"/>
      <c r="AH27" s="459">
        <v>20</v>
      </c>
      <c r="AI27" s="460"/>
      <c r="AJ27" s="460"/>
      <c r="AK27" s="460"/>
      <c r="AL27" s="499"/>
      <c r="AM27" s="459">
        <v>71840</v>
      </c>
      <c r="AN27" s="460"/>
      <c r="AO27" s="460"/>
      <c r="AP27" s="460"/>
      <c r="AQ27" s="460"/>
      <c r="AR27" s="499"/>
      <c r="AS27" s="459">
        <v>3592</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t="s">
        <v>131</v>
      </c>
      <c r="BO27" s="582"/>
      <c r="BP27" s="582"/>
      <c r="BQ27" s="582"/>
      <c r="BR27" s="582"/>
      <c r="BS27" s="582"/>
      <c r="BT27" s="582"/>
      <c r="BU27" s="583"/>
      <c r="BV27" s="581" t="s">
        <v>122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4900</v>
      </c>
      <c r="R28" s="460"/>
      <c r="S28" s="460"/>
      <c r="T28" s="460"/>
      <c r="U28" s="460"/>
      <c r="V28" s="499"/>
      <c r="W28" s="558"/>
      <c r="X28" s="546"/>
      <c r="Y28" s="547"/>
      <c r="Z28" s="458" t="s">
        <v>177</v>
      </c>
      <c r="AA28" s="438"/>
      <c r="AB28" s="438"/>
      <c r="AC28" s="438"/>
      <c r="AD28" s="438"/>
      <c r="AE28" s="438"/>
      <c r="AF28" s="438"/>
      <c r="AG28" s="439"/>
      <c r="AH28" s="459" t="s">
        <v>131</v>
      </c>
      <c r="AI28" s="460"/>
      <c r="AJ28" s="460"/>
      <c r="AK28" s="460"/>
      <c r="AL28" s="499"/>
      <c r="AM28" s="459" t="s">
        <v>131</v>
      </c>
      <c r="AN28" s="460"/>
      <c r="AO28" s="460"/>
      <c r="AP28" s="460"/>
      <c r="AQ28" s="460"/>
      <c r="AR28" s="499"/>
      <c r="AS28" s="459" t="s">
        <v>122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10338286</v>
      </c>
      <c r="BO28" s="372"/>
      <c r="BP28" s="372"/>
      <c r="BQ28" s="372"/>
      <c r="BR28" s="372"/>
      <c r="BS28" s="372"/>
      <c r="BT28" s="372"/>
      <c r="BU28" s="373"/>
      <c r="BV28" s="371">
        <v>6119847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26</v>
      </c>
      <c r="M29" s="460"/>
      <c r="N29" s="460"/>
      <c r="O29" s="460"/>
      <c r="P29" s="499"/>
      <c r="Q29" s="459">
        <v>4520</v>
      </c>
      <c r="R29" s="460"/>
      <c r="S29" s="460"/>
      <c r="T29" s="460"/>
      <c r="U29" s="460"/>
      <c r="V29" s="499"/>
      <c r="W29" s="559"/>
      <c r="X29" s="560"/>
      <c r="Y29" s="561"/>
      <c r="Z29" s="458" t="s">
        <v>180</v>
      </c>
      <c r="AA29" s="438"/>
      <c r="AB29" s="438"/>
      <c r="AC29" s="438"/>
      <c r="AD29" s="438"/>
      <c r="AE29" s="438"/>
      <c r="AF29" s="438"/>
      <c r="AG29" s="439"/>
      <c r="AH29" s="459">
        <v>1466</v>
      </c>
      <c r="AI29" s="460"/>
      <c r="AJ29" s="460"/>
      <c r="AK29" s="460"/>
      <c r="AL29" s="499"/>
      <c r="AM29" s="459">
        <v>4832072</v>
      </c>
      <c r="AN29" s="460"/>
      <c r="AO29" s="460"/>
      <c r="AP29" s="460"/>
      <c r="AQ29" s="460"/>
      <c r="AR29" s="499"/>
      <c r="AS29" s="459">
        <v>3296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t="s">
        <v>122</v>
      </c>
      <c r="BO29" s="409"/>
      <c r="BP29" s="409"/>
      <c r="BQ29" s="409"/>
      <c r="BR29" s="409"/>
      <c r="BS29" s="409"/>
      <c r="BT29" s="409"/>
      <c r="BU29" s="410"/>
      <c r="BV29" s="408" t="s">
        <v>182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100.6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3567933</v>
      </c>
      <c r="BO30" s="582"/>
      <c r="BP30" s="582"/>
      <c r="BQ30" s="582"/>
      <c r="BR30" s="582"/>
      <c r="BS30" s="582"/>
      <c r="BT30" s="582"/>
      <c r="BU30" s="583"/>
      <c r="BV30" s="581">
        <v>1595579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193</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病院事業会計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厚木愛甲環境施設組合</v>
      </c>
      <c r="BZ34" s="595"/>
      <c r="CA34" s="595"/>
      <c r="CB34" s="595"/>
      <c r="CC34" s="595"/>
      <c r="CD34" s="595"/>
      <c r="CE34" s="595"/>
      <c r="CF34" s="595"/>
      <c r="CG34" s="595"/>
      <c r="CH34" s="595"/>
      <c r="CI34" s="595"/>
      <c r="CJ34" s="595"/>
      <c r="CK34" s="595"/>
      <c r="CL34" s="595"/>
      <c r="CM34" s="595"/>
      <c r="CN34" s="193"/>
      <c r="CO34" s="594">
        <f>IF(CQ34="","",MAX(C34:D43,U34:V43,AM34:AN43,BE34:BF43,BW34:BX43)+1)</f>
        <v>11</v>
      </c>
      <c r="CP34" s="594"/>
      <c r="CQ34" s="595" t="str">
        <f>IF('各会計、関係団体の財政状況及び健全化判断比率'!BS7="","",'各会計、関係団体の財政状況及び健全化判断比率'!BS7)</f>
        <v>厚木ガーデンシティビル</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公共用地取得事業特別会計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神奈川県後期高齢者医療広域連合（一般会計）</v>
      </c>
      <c r="BZ35" s="595"/>
      <c r="CA35" s="595"/>
      <c r="CB35" s="595"/>
      <c r="CC35" s="595"/>
      <c r="CD35" s="595"/>
      <c r="CE35" s="595"/>
      <c r="CF35" s="595"/>
      <c r="CG35" s="595"/>
      <c r="CH35" s="595"/>
      <c r="CI35" s="595"/>
      <c r="CJ35" s="595"/>
      <c r="CK35" s="595"/>
      <c r="CL35" s="595"/>
      <c r="CM35" s="595"/>
      <c r="CN35" s="193"/>
      <c r="CO35" s="594">
        <f t="shared" ref="CO35:CO43" si="3">IF(CQ35="","",CO34+1)</f>
        <v>12</v>
      </c>
      <c r="CP35" s="594"/>
      <c r="CQ35" s="595" t="str">
        <f>IF('各会計、関係団体の財政状況及び健全化判断比率'!BS8="","",'各会計、関係団体の財政状況及び健全化判断比率'!BS8)</f>
        <v>厚木市勤労者福祉サービスセンター</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神奈川県後期高齢者医療広域連合（特別会計）</v>
      </c>
      <c r="BZ36" s="595"/>
      <c r="CA36" s="595"/>
      <c r="CB36" s="595"/>
      <c r="CC36" s="595"/>
      <c r="CD36" s="595"/>
      <c r="CE36" s="595"/>
      <c r="CF36" s="595"/>
      <c r="CG36" s="595"/>
      <c r="CH36" s="595"/>
      <c r="CI36" s="595"/>
      <c r="CJ36" s="595"/>
      <c r="CK36" s="595"/>
      <c r="CL36" s="595"/>
      <c r="CM36" s="595"/>
      <c r="CN36" s="193"/>
      <c r="CO36" s="594">
        <f t="shared" si="3"/>
        <v>13</v>
      </c>
      <c r="CP36" s="594"/>
      <c r="CQ36" s="595" t="str">
        <f>IF('各会計、関係団体の財政状況及び健全化判断比率'!BS9="","",'各会計、関係団体の財政状況及び健全化判断比率'!BS9)</f>
        <v>厚木市環境みどり公社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14</v>
      </c>
      <c r="CP37" s="594"/>
      <c r="CQ37" s="595" t="str">
        <f>IF('各会計、関係団体の財政状況及び健全化判断比率'!BS10="","",'各会計、関係団体の財政状況及び健全化判断比率'!BS10)</f>
        <v>厚木市体育協会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15</v>
      </c>
      <c r="CP38" s="594"/>
      <c r="CQ38" s="595" t="str">
        <f>IF('各会計、関係団体の財政状況及び健全化判断比率'!BS11="","",'各会計、関係団体の財政状況及び健全化判断比率'!BS11)</f>
        <v>厚木市文化振興財団</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o4k4Jm5sieRK0fTaddZcg33iT+L94BN4vSfUtv4e53c1rMcDHc7Ya6n6Mb00Ic2Yqtfn12mUNVUzWVCmvxu2g==" saltValue="y8ANDVOrchJlmYuaeE3n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49526491</v>
      </c>
      <c r="S5" s="611"/>
      <c r="T5" s="611"/>
      <c r="U5" s="611"/>
      <c r="V5" s="611"/>
      <c r="W5" s="611"/>
      <c r="X5" s="611"/>
      <c r="Y5" s="612"/>
      <c r="Z5" s="613">
        <v>55.4</v>
      </c>
      <c r="AA5" s="613"/>
      <c r="AB5" s="613"/>
      <c r="AC5" s="613"/>
      <c r="AD5" s="614">
        <v>47107533</v>
      </c>
      <c r="AE5" s="614"/>
      <c r="AF5" s="614"/>
      <c r="AG5" s="614"/>
      <c r="AH5" s="614"/>
      <c r="AI5" s="614"/>
      <c r="AJ5" s="614"/>
      <c r="AK5" s="614"/>
      <c r="AL5" s="615">
        <v>88.3</v>
      </c>
      <c r="AM5" s="616"/>
      <c r="AN5" s="616"/>
      <c r="AO5" s="617"/>
      <c r="AP5" s="607" t="s">
        <v>222</v>
      </c>
      <c r="AQ5" s="608"/>
      <c r="AR5" s="608"/>
      <c r="AS5" s="608"/>
      <c r="AT5" s="608"/>
      <c r="AU5" s="608"/>
      <c r="AV5" s="608"/>
      <c r="AW5" s="608"/>
      <c r="AX5" s="608"/>
      <c r="AY5" s="608"/>
      <c r="AZ5" s="608"/>
      <c r="BA5" s="608"/>
      <c r="BB5" s="608"/>
      <c r="BC5" s="608"/>
      <c r="BD5" s="608"/>
      <c r="BE5" s="608"/>
      <c r="BF5" s="609"/>
      <c r="BG5" s="621">
        <v>47102095</v>
      </c>
      <c r="BH5" s="622"/>
      <c r="BI5" s="622"/>
      <c r="BJ5" s="622"/>
      <c r="BK5" s="622"/>
      <c r="BL5" s="622"/>
      <c r="BM5" s="622"/>
      <c r="BN5" s="623"/>
      <c r="BO5" s="624">
        <v>95.1</v>
      </c>
      <c r="BP5" s="624"/>
      <c r="BQ5" s="624"/>
      <c r="BR5" s="624"/>
      <c r="BS5" s="625">
        <v>1658563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505609</v>
      </c>
      <c r="S6" s="622"/>
      <c r="T6" s="622"/>
      <c r="U6" s="622"/>
      <c r="V6" s="622"/>
      <c r="W6" s="622"/>
      <c r="X6" s="622"/>
      <c r="Y6" s="623"/>
      <c r="Z6" s="624">
        <v>0.6</v>
      </c>
      <c r="AA6" s="624"/>
      <c r="AB6" s="624"/>
      <c r="AC6" s="624"/>
      <c r="AD6" s="625">
        <v>505609</v>
      </c>
      <c r="AE6" s="625"/>
      <c r="AF6" s="625"/>
      <c r="AG6" s="625"/>
      <c r="AH6" s="625"/>
      <c r="AI6" s="625"/>
      <c r="AJ6" s="625"/>
      <c r="AK6" s="625"/>
      <c r="AL6" s="626">
        <v>0.9</v>
      </c>
      <c r="AM6" s="627"/>
      <c r="AN6" s="627"/>
      <c r="AO6" s="628"/>
      <c r="AP6" s="618" t="s">
        <v>227</v>
      </c>
      <c r="AQ6" s="619"/>
      <c r="AR6" s="619"/>
      <c r="AS6" s="619"/>
      <c r="AT6" s="619"/>
      <c r="AU6" s="619"/>
      <c r="AV6" s="619"/>
      <c r="AW6" s="619"/>
      <c r="AX6" s="619"/>
      <c r="AY6" s="619"/>
      <c r="AZ6" s="619"/>
      <c r="BA6" s="619"/>
      <c r="BB6" s="619"/>
      <c r="BC6" s="619"/>
      <c r="BD6" s="619"/>
      <c r="BE6" s="619"/>
      <c r="BF6" s="620"/>
      <c r="BG6" s="621">
        <v>47102095</v>
      </c>
      <c r="BH6" s="622"/>
      <c r="BI6" s="622"/>
      <c r="BJ6" s="622"/>
      <c r="BK6" s="622"/>
      <c r="BL6" s="622"/>
      <c r="BM6" s="622"/>
      <c r="BN6" s="623"/>
      <c r="BO6" s="624">
        <v>95.1</v>
      </c>
      <c r="BP6" s="624"/>
      <c r="BQ6" s="624"/>
      <c r="BR6" s="624"/>
      <c r="BS6" s="625">
        <v>1658563</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444798</v>
      </c>
      <c r="CS6" s="622"/>
      <c r="CT6" s="622"/>
      <c r="CU6" s="622"/>
      <c r="CV6" s="622"/>
      <c r="CW6" s="622"/>
      <c r="CX6" s="622"/>
      <c r="CY6" s="623"/>
      <c r="CZ6" s="615">
        <v>0.5</v>
      </c>
      <c r="DA6" s="616"/>
      <c r="DB6" s="616"/>
      <c r="DC6" s="635"/>
      <c r="DD6" s="630" t="s">
        <v>122</v>
      </c>
      <c r="DE6" s="622"/>
      <c r="DF6" s="622"/>
      <c r="DG6" s="622"/>
      <c r="DH6" s="622"/>
      <c r="DI6" s="622"/>
      <c r="DJ6" s="622"/>
      <c r="DK6" s="622"/>
      <c r="DL6" s="622"/>
      <c r="DM6" s="622"/>
      <c r="DN6" s="622"/>
      <c r="DO6" s="622"/>
      <c r="DP6" s="623"/>
      <c r="DQ6" s="630">
        <v>444798</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44627</v>
      </c>
      <c r="S7" s="622"/>
      <c r="T7" s="622"/>
      <c r="U7" s="622"/>
      <c r="V7" s="622"/>
      <c r="W7" s="622"/>
      <c r="X7" s="622"/>
      <c r="Y7" s="623"/>
      <c r="Z7" s="624">
        <v>0</v>
      </c>
      <c r="AA7" s="624"/>
      <c r="AB7" s="624"/>
      <c r="AC7" s="624"/>
      <c r="AD7" s="625">
        <v>44627</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25014257</v>
      </c>
      <c r="BH7" s="622"/>
      <c r="BI7" s="622"/>
      <c r="BJ7" s="622"/>
      <c r="BK7" s="622"/>
      <c r="BL7" s="622"/>
      <c r="BM7" s="622"/>
      <c r="BN7" s="623"/>
      <c r="BO7" s="624">
        <v>50.5</v>
      </c>
      <c r="BP7" s="624"/>
      <c r="BQ7" s="624"/>
      <c r="BR7" s="624"/>
      <c r="BS7" s="625">
        <v>1658563</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14131866</v>
      </c>
      <c r="CS7" s="622"/>
      <c r="CT7" s="622"/>
      <c r="CU7" s="622"/>
      <c r="CV7" s="622"/>
      <c r="CW7" s="622"/>
      <c r="CX7" s="622"/>
      <c r="CY7" s="623"/>
      <c r="CZ7" s="624">
        <v>16.600000000000001</v>
      </c>
      <c r="DA7" s="624"/>
      <c r="DB7" s="624"/>
      <c r="DC7" s="624"/>
      <c r="DD7" s="630">
        <v>151599</v>
      </c>
      <c r="DE7" s="622"/>
      <c r="DF7" s="622"/>
      <c r="DG7" s="622"/>
      <c r="DH7" s="622"/>
      <c r="DI7" s="622"/>
      <c r="DJ7" s="622"/>
      <c r="DK7" s="622"/>
      <c r="DL7" s="622"/>
      <c r="DM7" s="622"/>
      <c r="DN7" s="622"/>
      <c r="DO7" s="622"/>
      <c r="DP7" s="623"/>
      <c r="DQ7" s="630">
        <v>13281588</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209810</v>
      </c>
      <c r="S8" s="622"/>
      <c r="T8" s="622"/>
      <c r="U8" s="622"/>
      <c r="V8" s="622"/>
      <c r="W8" s="622"/>
      <c r="X8" s="622"/>
      <c r="Y8" s="623"/>
      <c r="Z8" s="624">
        <v>0.2</v>
      </c>
      <c r="AA8" s="624"/>
      <c r="AB8" s="624"/>
      <c r="AC8" s="624"/>
      <c r="AD8" s="625">
        <v>209810</v>
      </c>
      <c r="AE8" s="625"/>
      <c r="AF8" s="625"/>
      <c r="AG8" s="625"/>
      <c r="AH8" s="625"/>
      <c r="AI8" s="625"/>
      <c r="AJ8" s="625"/>
      <c r="AK8" s="625"/>
      <c r="AL8" s="626">
        <v>0.4</v>
      </c>
      <c r="AM8" s="627"/>
      <c r="AN8" s="627"/>
      <c r="AO8" s="628"/>
      <c r="AP8" s="618" t="s">
        <v>233</v>
      </c>
      <c r="AQ8" s="619"/>
      <c r="AR8" s="619"/>
      <c r="AS8" s="619"/>
      <c r="AT8" s="619"/>
      <c r="AU8" s="619"/>
      <c r="AV8" s="619"/>
      <c r="AW8" s="619"/>
      <c r="AX8" s="619"/>
      <c r="AY8" s="619"/>
      <c r="AZ8" s="619"/>
      <c r="BA8" s="619"/>
      <c r="BB8" s="619"/>
      <c r="BC8" s="619"/>
      <c r="BD8" s="619"/>
      <c r="BE8" s="619"/>
      <c r="BF8" s="620"/>
      <c r="BG8" s="621">
        <v>399543</v>
      </c>
      <c r="BH8" s="622"/>
      <c r="BI8" s="622"/>
      <c r="BJ8" s="622"/>
      <c r="BK8" s="622"/>
      <c r="BL8" s="622"/>
      <c r="BM8" s="622"/>
      <c r="BN8" s="623"/>
      <c r="BO8" s="624">
        <v>0.8</v>
      </c>
      <c r="BP8" s="624"/>
      <c r="BQ8" s="624"/>
      <c r="BR8" s="624"/>
      <c r="BS8" s="630" t="s">
        <v>131</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31369199</v>
      </c>
      <c r="CS8" s="622"/>
      <c r="CT8" s="622"/>
      <c r="CU8" s="622"/>
      <c r="CV8" s="622"/>
      <c r="CW8" s="622"/>
      <c r="CX8" s="622"/>
      <c r="CY8" s="623"/>
      <c r="CZ8" s="624">
        <v>36.799999999999997</v>
      </c>
      <c r="DA8" s="624"/>
      <c r="DB8" s="624"/>
      <c r="DC8" s="624"/>
      <c r="DD8" s="630">
        <v>594980</v>
      </c>
      <c r="DE8" s="622"/>
      <c r="DF8" s="622"/>
      <c r="DG8" s="622"/>
      <c r="DH8" s="622"/>
      <c r="DI8" s="622"/>
      <c r="DJ8" s="622"/>
      <c r="DK8" s="622"/>
      <c r="DL8" s="622"/>
      <c r="DM8" s="622"/>
      <c r="DN8" s="622"/>
      <c r="DO8" s="622"/>
      <c r="DP8" s="623"/>
      <c r="DQ8" s="630">
        <v>15293900</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225850</v>
      </c>
      <c r="S9" s="622"/>
      <c r="T9" s="622"/>
      <c r="U9" s="622"/>
      <c r="V9" s="622"/>
      <c r="W9" s="622"/>
      <c r="X9" s="622"/>
      <c r="Y9" s="623"/>
      <c r="Z9" s="624">
        <v>0.3</v>
      </c>
      <c r="AA9" s="624"/>
      <c r="AB9" s="624"/>
      <c r="AC9" s="624"/>
      <c r="AD9" s="625">
        <v>225850</v>
      </c>
      <c r="AE9" s="625"/>
      <c r="AF9" s="625"/>
      <c r="AG9" s="625"/>
      <c r="AH9" s="625"/>
      <c r="AI9" s="625"/>
      <c r="AJ9" s="625"/>
      <c r="AK9" s="625"/>
      <c r="AL9" s="626">
        <v>0.4</v>
      </c>
      <c r="AM9" s="627"/>
      <c r="AN9" s="627"/>
      <c r="AO9" s="628"/>
      <c r="AP9" s="618" t="s">
        <v>236</v>
      </c>
      <c r="AQ9" s="619"/>
      <c r="AR9" s="619"/>
      <c r="AS9" s="619"/>
      <c r="AT9" s="619"/>
      <c r="AU9" s="619"/>
      <c r="AV9" s="619"/>
      <c r="AW9" s="619"/>
      <c r="AX9" s="619"/>
      <c r="AY9" s="619"/>
      <c r="AZ9" s="619"/>
      <c r="BA9" s="619"/>
      <c r="BB9" s="619"/>
      <c r="BC9" s="619"/>
      <c r="BD9" s="619"/>
      <c r="BE9" s="619"/>
      <c r="BF9" s="620"/>
      <c r="BG9" s="621">
        <v>14202235</v>
      </c>
      <c r="BH9" s="622"/>
      <c r="BI9" s="622"/>
      <c r="BJ9" s="622"/>
      <c r="BK9" s="622"/>
      <c r="BL9" s="622"/>
      <c r="BM9" s="622"/>
      <c r="BN9" s="623"/>
      <c r="BO9" s="624">
        <v>28.7</v>
      </c>
      <c r="BP9" s="624"/>
      <c r="BQ9" s="624"/>
      <c r="BR9" s="624"/>
      <c r="BS9" s="630" t="s">
        <v>237</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7298723</v>
      </c>
      <c r="CS9" s="622"/>
      <c r="CT9" s="622"/>
      <c r="CU9" s="622"/>
      <c r="CV9" s="622"/>
      <c r="CW9" s="622"/>
      <c r="CX9" s="622"/>
      <c r="CY9" s="623"/>
      <c r="CZ9" s="624">
        <v>8.6</v>
      </c>
      <c r="DA9" s="624"/>
      <c r="DB9" s="624"/>
      <c r="DC9" s="624"/>
      <c r="DD9" s="630">
        <v>70035</v>
      </c>
      <c r="DE9" s="622"/>
      <c r="DF9" s="622"/>
      <c r="DG9" s="622"/>
      <c r="DH9" s="622"/>
      <c r="DI9" s="622"/>
      <c r="DJ9" s="622"/>
      <c r="DK9" s="622"/>
      <c r="DL9" s="622"/>
      <c r="DM9" s="622"/>
      <c r="DN9" s="622"/>
      <c r="DO9" s="622"/>
      <c r="DP9" s="623"/>
      <c r="DQ9" s="630">
        <v>6206778</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131</v>
      </c>
      <c r="AA10" s="624"/>
      <c r="AB10" s="624"/>
      <c r="AC10" s="624"/>
      <c r="AD10" s="625" t="s">
        <v>122</v>
      </c>
      <c r="AE10" s="625"/>
      <c r="AF10" s="625"/>
      <c r="AG10" s="625"/>
      <c r="AH10" s="625"/>
      <c r="AI10" s="625"/>
      <c r="AJ10" s="625"/>
      <c r="AK10" s="625"/>
      <c r="AL10" s="626" t="s">
        <v>131</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1008136</v>
      </c>
      <c r="BH10" s="622"/>
      <c r="BI10" s="622"/>
      <c r="BJ10" s="622"/>
      <c r="BK10" s="622"/>
      <c r="BL10" s="622"/>
      <c r="BM10" s="622"/>
      <c r="BN10" s="623"/>
      <c r="BO10" s="624">
        <v>2</v>
      </c>
      <c r="BP10" s="624"/>
      <c r="BQ10" s="624"/>
      <c r="BR10" s="624"/>
      <c r="BS10" s="630" t="s">
        <v>122</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286503</v>
      </c>
      <c r="CS10" s="622"/>
      <c r="CT10" s="622"/>
      <c r="CU10" s="622"/>
      <c r="CV10" s="622"/>
      <c r="CW10" s="622"/>
      <c r="CX10" s="622"/>
      <c r="CY10" s="623"/>
      <c r="CZ10" s="624">
        <v>0.3</v>
      </c>
      <c r="DA10" s="624"/>
      <c r="DB10" s="624"/>
      <c r="DC10" s="624"/>
      <c r="DD10" s="630" t="s">
        <v>237</v>
      </c>
      <c r="DE10" s="622"/>
      <c r="DF10" s="622"/>
      <c r="DG10" s="622"/>
      <c r="DH10" s="622"/>
      <c r="DI10" s="622"/>
      <c r="DJ10" s="622"/>
      <c r="DK10" s="622"/>
      <c r="DL10" s="622"/>
      <c r="DM10" s="622"/>
      <c r="DN10" s="622"/>
      <c r="DO10" s="622"/>
      <c r="DP10" s="623"/>
      <c r="DQ10" s="630">
        <v>86503</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237</v>
      </c>
      <c r="AA11" s="624"/>
      <c r="AB11" s="624"/>
      <c r="AC11" s="624"/>
      <c r="AD11" s="625" t="s">
        <v>122</v>
      </c>
      <c r="AE11" s="625"/>
      <c r="AF11" s="625"/>
      <c r="AG11" s="625"/>
      <c r="AH11" s="625"/>
      <c r="AI11" s="625"/>
      <c r="AJ11" s="625"/>
      <c r="AK11" s="625"/>
      <c r="AL11" s="626" t="s">
        <v>122</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9404343</v>
      </c>
      <c r="BH11" s="622"/>
      <c r="BI11" s="622"/>
      <c r="BJ11" s="622"/>
      <c r="BK11" s="622"/>
      <c r="BL11" s="622"/>
      <c r="BM11" s="622"/>
      <c r="BN11" s="623"/>
      <c r="BO11" s="624">
        <v>19</v>
      </c>
      <c r="BP11" s="624"/>
      <c r="BQ11" s="624"/>
      <c r="BR11" s="624"/>
      <c r="BS11" s="630">
        <v>1658563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630907</v>
      </c>
      <c r="CS11" s="622"/>
      <c r="CT11" s="622"/>
      <c r="CU11" s="622"/>
      <c r="CV11" s="622"/>
      <c r="CW11" s="622"/>
      <c r="CX11" s="622"/>
      <c r="CY11" s="623"/>
      <c r="CZ11" s="624">
        <v>0.7</v>
      </c>
      <c r="DA11" s="624"/>
      <c r="DB11" s="624"/>
      <c r="DC11" s="624"/>
      <c r="DD11" s="630">
        <v>159070</v>
      </c>
      <c r="DE11" s="622"/>
      <c r="DF11" s="622"/>
      <c r="DG11" s="622"/>
      <c r="DH11" s="622"/>
      <c r="DI11" s="622"/>
      <c r="DJ11" s="622"/>
      <c r="DK11" s="622"/>
      <c r="DL11" s="622"/>
      <c r="DM11" s="622"/>
      <c r="DN11" s="622"/>
      <c r="DO11" s="622"/>
      <c r="DP11" s="623"/>
      <c r="DQ11" s="630">
        <v>414927</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4433271</v>
      </c>
      <c r="S12" s="622"/>
      <c r="T12" s="622"/>
      <c r="U12" s="622"/>
      <c r="V12" s="622"/>
      <c r="W12" s="622"/>
      <c r="X12" s="622"/>
      <c r="Y12" s="623"/>
      <c r="Z12" s="624">
        <v>5</v>
      </c>
      <c r="AA12" s="624"/>
      <c r="AB12" s="624"/>
      <c r="AC12" s="624"/>
      <c r="AD12" s="625">
        <v>4433271</v>
      </c>
      <c r="AE12" s="625"/>
      <c r="AF12" s="625"/>
      <c r="AG12" s="625"/>
      <c r="AH12" s="625"/>
      <c r="AI12" s="625"/>
      <c r="AJ12" s="625"/>
      <c r="AK12" s="625"/>
      <c r="AL12" s="626">
        <v>8.3000000000000007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19818487</v>
      </c>
      <c r="BH12" s="622"/>
      <c r="BI12" s="622"/>
      <c r="BJ12" s="622"/>
      <c r="BK12" s="622"/>
      <c r="BL12" s="622"/>
      <c r="BM12" s="622"/>
      <c r="BN12" s="623"/>
      <c r="BO12" s="624">
        <v>40</v>
      </c>
      <c r="BP12" s="624"/>
      <c r="BQ12" s="624"/>
      <c r="BR12" s="624"/>
      <c r="BS12" s="630" t="s">
        <v>122</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3164321</v>
      </c>
      <c r="CS12" s="622"/>
      <c r="CT12" s="622"/>
      <c r="CU12" s="622"/>
      <c r="CV12" s="622"/>
      <c r="CW12" s="622"/>
      <c r="CX12" s="622"/>
      <c r="CY12" s="623"/>
      <c r="CZ12" s="624">
        <v>3.7</v>
      </c>
      <c r="DA12" s="624"/>
      <c r="DB12" s="624"/>
      <c r="DC12" s="624"/>
      <c r="DD12" s="630">
        <v>68201</v>
      </c>
      <c r="DE12" s="622"/>
      <c r="DF12" s="622"/>
      <c r="DG12" s="622"/>
      <c r="DH12" s="622"/>
      <c r="DI12" s="622"/>
      <c r="DJ12" s="622"/>
      <c r="DK12" s="622"/>
      <c r="DL12" s="622"/>
      <c r="DM12" s="622"/>
      <c r="DN12" s="622"/>
      <c r="DO12" s="622"/>
      <c r="DP12" s="623"/>
      <c r="DQ12" s="630">
        <v>865275</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140172</v>
      </c>
      <c r="S13" s="622"/>
      <c r="T13" s="622"/>
      <c r="U13" s="622"/>
      <c r="V13" s="622"/>
      <c r="W13" s="622"/>
      <c r="X13" s="622"/>
      <c r="Y13" s="623"/>
      <c r="Z13" s="624">
        <v>0.2</v>
      </c>
      <c r="AA13" s="624"/>
      <c r="AB13" s="624"/>
      <c r="AC13" s="624"/>
      <c r="AD13" s="625">
        <v>140172</v>
      </c>
      <c r="AE13" s="625"/>
      <c r="AF13" s="625"/>
      <c r="AG13" s="625"/>
      <c r="AH13" s="625"/>
      <c r="AI13" s="625"/>
      <c r="AJ13" s="625"/>
      <c r="AK13" s="625"/>
      <c r="AL13" s="626">
        <v>0.3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19721683</v>
      </c>
      <c r="BH13" s="622"/>
      <c r="BI13" s="622"/>
      <c r="BJ13" s="622"/>
      <c r="BK13" s="622"/>
      <c r="BL13" s="622"/>
      <c r="BM13" s="622"/>
      <c r="BN13" s="623"/>
      <c r="BO13" s="624">
        <v>39.799999999999997</v>
      </c>
      <c r="BP13" s="624"/>
      <c r="BQ13" s="624"/>
      <c r="BR13" s="624"/>
      <c r="BS13" s="630" t="s">
        <v>122</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10484570</v>
      </c>
      <c r="CS13" s="622"/>
      <c r="CT13" s="622"/>
      <c r="CU13" s="622"/>
      <c r="CV13" s="622"/>
      <c r="CW13" s="622"/>
      <c r="CX13" s="622"/>
      <c r="CY13" s="623"/>
      <c r="CZ13" s="624">
        <v>12.3</v>
      </c>
      <c r="DA13" s="624"/>
      <c r="DB13" s="624"/>
      <c r="DC13" s="624"/>
      <c r="DD13" s="630">
        <v>5977558</v>
      </c>
      <c r="DE13" s="622"/>
      <c r="DF13" s="622"/>
      <c r="DG13" s="622"/>
      <c r="DH13" s="622"/>
      <c r="DI13" s="622"/>
      <c r="DJ13" s="622"/>
      <c r="DK13" s="622"/>
      <c r="DL13" s="622"/>
      <c r="DM13" s="622"/>
      <c r="DN13" s="622"/>
      <c r="DO13" s="622"/>
      <c r="DP13" s="623"/>
      <c r="DQ13" s="630">
        <v>4865235</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386368</v>
      </c>
      <c r="BH14" s="622"/>
      <c r="BI14" s="622"/>
      <c r="BJ14" s="622"/>
      <c r="BK14" s="622"/>
      <c r="BL14" s="622"/>
      <c r="BM14" s="622"/>
      <c r="BN14" s="623"/>
      <c r="BO14" s="624">
        <v>0.8</v>
      </c>
      <c r="BP14" s="624"/>
      <c r="BQ14" s="624"/>
      <c r="BR14" s="624"/>
      <c r="BS14" s="630" t="s">
        <v>122</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2947925</v>
      </c>
      <c r="CS14" s="622"/>
      <c r="CT14" s="622"/>
      <c r="CU14" s="622"/>
      <c r="CV14" s="622"/>
      <c r="CW14" s="622"/>
      <c r="CX14" s="622"/>
      <c r="CY14" s="623"/>
      <c r="CZ14" s="624">
        <v>3.5</v>
      </c>
      <c r="DA14" s="624"/>
      <c r="DB14" s="624"/>
      <c r="DC14" s="624"/>
      <c r="DD14" s="630">
        <v>168442</v>
      </c>
      <c r="DE14" s="622"/>
      <c r="DF14" s="622"/>
      <c r="DG14" s="622"/>
      <c r="DH14" s="622"/>
      <c r="DI14" s="622"/>
      <c r="DJ14" s="622"/>
      <c r="DK14" s="622"/>
      <c r="DL14" s="622"/>
      <c r="DM14" s="622"/>
      <c r="DN14" s="622"/>
      <c r="DO14" s="622"/>
      <c r="DP14" s="623"/>
      <c r="DQ14" s="630">
        <v>2599595</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273903</v>
      </c>
      <c r="S15" s="622"/>
      <c r="T15" s="622"/>
      <c r="U15" s="622"/>
      <c r="V15" s="622"/>
      <c r="W15" s="622"/>
      <c r="X15" s="622"/>
      <c r="Y15" s="623"/>
      <c r="Z15" s="624">
        <v>0.3</v>
      </c>
      <c r="AA15" s="624"/>
      <c r="AB15" s="624"/>
      <c r="AC15" s="624"/>
      <c r="AD15" s="625">
        <v>273903</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1882983</v>
      </c>
      <c r="BH15" s="622"/>
      <c r="BI15" s="622"/>
      <c r="BJ15" s="622"/>
      <c r="BK15" s="622"/>
      <c r="BL15" s="622"/>
      <c r="BM15" s="622"/>
      <c r="BN15" s="623"/>
      <c r="BO15" s="624">
        <v>3.8</v>
      </c>
      <c r="BP15" s="624"/>
      <c r="BQ15" s="624"/>
      <c r="BR15" s="624"/>
      <c r="BS15" s="630" t="s">
        <v>122</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8501291</v>
      </c>
      <c r="CS15" s="622"/>
      <c r="CT15" s="622"/>
      <c r="CU15" s="622"/>
      <c r="CV15" s="622"/>
      <c r="CW15" s="622"/>
      <c r="CX15" s="622"/>
      <c r="CY15" s="623"/>
      <c r="CZ15" s="624">
        <v>10</v>
      </c>
      <c r="DA15" s="624"/>
      <c r="DB15" s="624"/>
      <c r="DC15" s="624"/>
      <c r="DD15" s="630">
        <v>1205753</v>
      </c>
      <c r="DE15" s="622"/>
      <c r="DF15" s="622"/>
      <c r="DG15" s="622"/>
      <c r="DH15" s="622"/>
      <c r="DI15" s="622"/>
      <c r="DJ15" s="622"/>
      <c r="DK15" s="622"/>
      <c r="DL15" s="622"/>
      <c r="DM15" s="622"/>
      <c r="DN15" s="622"/>
      <c r="DO15" s="622"/>
      <c r="DP15" s="623"/>
      <c r="DQ15" s="630">
        <v>6150403</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131</v>
      </c>
      <c r="AA16" s="624"/>
      <c r="AB16" s="624"/>
      <c r="AC16" s="624"/>
      <c r="AD16" s="625" t="s">
        <v>122</v>
      </c>
      <c r="AE16" s="625"/>
      <c r="AF16" s="625"/>
      <c r="AG16" s="625"/>
      <c r="AH16" s="625"/>
      <c r="AI16" s="625"/>
      <c r="AJ16" s="625"/>
      <c r="AK16" s="625"/>
      <c r="AL16" s="626" t="s">
        <v>131</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131</v>
      </c>
      <c r="BP16" s="624"/>
      <c r="BQ16" s="624"/>
      <c r="BR16" s="624"/>
      <c r="BS16" s="630" t="s">
        <v>122</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122</v>
      </c>
      <c r="CS16" s="622"/>
      <c r="CT16" s="622"/>
      <c r="CU16" s="622"/>
      <c r="CV16" s="622"/>
      <c r="CW16" s="622"/>
      <c r="CX16" s="622"/>
      <c r="CY16" s="623"/>
      <c r="CZ16" s="624" t="s">
        <v>237</v>
      </c>
      <c r="DA16" s="624"/>
      <c r="DB16" s="624"/>
      <c r="DC16" s="624"/>
      <c r="DD16" s="630" t="s">
        <v>122</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150918</v>
      </c>
      <c r="S17" s="622"/>
      <c r="T17" s="622"/>
      <c r="U17" s="622"/>
      <c r="V17" s="622"/>
      <c r="W17" s="622"/>
      <c r="X17" s="622"/>
      <c r="Y17" s="623"/>
      <c r="Z17" s="624">
        <v>0.2</v>
      </c>
      <c r="AA17" s="624"/>
      <c r="AB17" s="624"/>
      <c r="AC17" s="624"/>
      <c r="AD17" s="625">
        <v>150918</v>
      </c>
      <c r="AE17" s="625"/>
      <c r="AF17" s="625"/>
      <c r="AG17" s="625"/>
      <c r="AH17" s="625"/>
      <c r="AI17" s="625"/>
      <c r="AJ17" s="625"/>
      <c r="AK17" s="625"/>
      <c r="AL17" s="626">
        <v>0.3</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24" t="s">
        <v>122</v>
      </c>
      <c r="BP17" s="624"/>
      <c r="BQ17" s="624"/>
      <c r="BR17" s="624"/>
      <c r="BS17" s="630" t="s">
        <v>122</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6059946</v>
      </c>
      <c r="CS17" s="622"/>
      <c r="CT17" s="622"/>
      <c r="CU17" s="622"/>
      <c r="CV17" s="622"/>
      <c r="CW17" s="622"/>
      <c r="CX17" s="622"/>
      <c r="CY17" s="623"/>
      <c r="CZ17" s="624">
        <v>7.1</v>
      </c>
      <c r="DA17" s="624"/>
      <c r="DB17" s="624"/>
      <c r="DC17" s="624"/>
      <c r="DD17" s="630" t="s">
        <v>237</v>
      </c>
      <c r="DE17" s="622"/>
      <c r="DF17" s="622"/>
      <c r="DG17" s="622"/>
      <c r="DH17" s="622"/>
      <c r="DI17" s="622"/>
      <c r="DJ17" s="622"/>
      <c r="DK17" s="622"/>
      <c r="DL17" s="622"/>
      <c r="DM17" s="622"/>
      <c r="DN17" s="622"/>
      <c r="DO17" s="622"/>
      <c r="DP17" s="623"/>
      <c r="DQ17" s="630">
        <v>6023821</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32907</v>
      </c>
      <c r="S18" s="622"/>
      <c r="T18" s="622"/>
      <c r="U18" s="622"/>
      <c r="V18" s="622"/>
      <c r="W18" s="622"/>
      <c r="X18" s="622"/>
      <c r="Y18" s="623"/>
      <c r="Z18" s="624">
        <v>0</v>
      </c>
      <c r="AA18" s="624"/>
      <c r="AB18" s="624"/>
      <c r="AC18" s="624"/>
      <c r="AD18" s="625" t="s">
        <v>122</v>
      </c>
      <c r="AE18" s="625"/>
      <c r="AF18" s="625"/>
      <c r="AG18" s="625"/>
      <c r="AH18" s="625"/>
      <c r="AI18" s="625"/>
      <c r="AJ18" s="625"/>
      <c r="AK18" s="625"/>
      <c r="AL18" s="626" t="s">
        <v>131</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237</v>
      </c>
      <c r="BP18" s="624"/>
      <c r="BQ18" s="624"/>
      <c r="BR18" s="624"/>
      <c r="BS18" s="630" t="s">
        <v>237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237</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t="s">
        <v>122</v>
      </c>
      <c r="S19" s="622"/>
      <c r="T19" s="622"/>
      <c r="U19" s="622"/>
      <c r="V19" s="622"/>
      <c r="W19" s="622"/>
      <c r="X19" s="622"/>
      <c r="Y19" s="623"/>
      <c r="Z19" s="624" t="s">
        <v>122</v>
      </c>
      <c r="AA19" s="624"/>
      <c r="AB19" s="624"/>
      <c r="AC19" s="624"/>
      <c r="AD19" s="625" t="s">
        <v>131</v>
      </c>
      <c r="AE19" s="625"/>
      <c r="AF19" s="625"/>
      <c r="AG19" s="625"/>
      <c r="AH19" s="625"/>
      <c r="AI19" s="625"/>
      <c r="AJ19" s="625"/>
      <c r="AK19" s="625"/>
      <c r="AL19" s="626" t="s">
        <v>131</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2424396</v>
      </c>
      <c r="BH19" s="622"/>
      <c r="BI19" s="622"/>
      <c r="BJ19" s="622"/>
      <c r="BK19" s="622"/>
      <c r="BL19" s="622"/>
      <c r="BM19" s="622"/>
      <c r="BN19" s="623"/>
      <c r="BO19" s="624">
        <v>4.9000000000000004</v>
      </c>
      <c r="BP19" s="624"/>
      <c r="BQ19" s="624"/>
      <c r="BR19" s="624"/>
      <c r="BS19" s="630" t="s">
        <v>237</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237</v>
      </c>
      <c r="DA19" s="624"/>
      <c r="DB19" s="624"/>
      <c r="DC19" s="624"/>
      <c r="DD19" s="630" t="s">
        <v>122</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32736</v>
      </c>
      <c r="S20" s="622"/>
      <c r="T20" s="622"/>
      <c r="U20" s="622"/>
      <c r="V20" s="622"/>
      <c r="W20" s="622"/>
      <c r="X20" s="622"/>
      <c r="Y20" s="623"/>
      <c r="Z20" s="624">
        <v>0</v>
      </c>
      <c r="AA20" s="624"/>
      <c r="AB20" s="624"/>
      <c r="AC20" s="624"/>
      <c r="AD20" s="625" t="s">
        <v>122</v>
      </c>
      <c r="AE20" s="625"/>
      <c r="AF20" s="625"/>
      <c r="AG20" s="625"/>
      <c r="AH20" s="625"/>
      <c r="AI20" s="625"/>
      <c r="AJ20" s="625"/>
      <c r="AK20" s="625"/>
      <c r="AL20" s="626" t="s">
        <v>131</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2424396</v>
      </c>
      <c r="BH20" s="622"/>
      <c r="BI20" s="622"/>
      <c r="BJ20" s="622"/>
      <c r="BK20" s="622"/>
      <c r="BL20" s="622"/>
      <c r="BM20" s="622"/>
      <c r="BN20" s="623"/>
      <c r="BO20" s="624">
        <v>4.9000000000000004</v>
      </c>
      <c r="BP20" s="624"/>
      <c r="BQ20" s="624"/>
      <c r="BR20" s="624"/>
      <c r="BS20" s="630" t="s">
        <v>131</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85320049</v>
      </c>
      <c r="CS20" s="622"/>
      <c r="CT20" s="622"/>
      <c r="CU20" s="622"/>
      <c r="CV20" s="622"/>
      <c r="CW20" s="622"/>
      <c r="CX20" s="622"/>
      <c r="CY20" s="623"/>
      <c r="CZ20" s="624">
        <v>100</v>
      </c>
      <c r="DA20" s="624"/>
      <c r="DB20" s="624"/>
      <c r="DC20" s="624"/>
      <c r="DD20" s="630">
        <v>8395638</v>
      </c>
      <c r="DE20" s="622"/>
      <c r="DF20" s="622"/>
      <c r="DG20" s="622"/>
      <c r="DH20" s="622"/>
      <c r="DI20" s="622"/>
      <c r="DJ20" s="622"/>
      <c r="DK20" s="622"/>
      <c r="DL20" s="622"/>
      <c r="DM20" s="622"/>
      <c r="DN20" s="622"/>
      <c r="DO20" s="622"/>
      <c r="DP20" s="623"/>
      <c r="DQ20" s="630">
        <v>56232823</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v>171</v>
      </c>
      <c r="S21" s="622"/>
      <c r="T21" s="622"/>
      <c r="U21" s="622"/>
      <c r="V21" s="622"/>
      <c r="W21" s="622"/>
      <c r="X21" s="622"/>
      <c r="Y21" s="623"/>
      <c r="Z21" s="624">
        <v>0</v>
      </c>
      <c r="AA21" s="624"/>
      <c r="AB21" s="624"/>
      <c r="AC21" s="624"/>
      <c r="AD21" s="625" t="s">
        <v>131</v>
      </c>
      <c r="AE21" s="625"/>
      <c r="AF21" s="625"/>
      <c r="AG21" s="625"/>
      <c r="AH21" s="625"/>
      <c r="AI21" s="625"/>
      <c r="AJ21" s="625"/>
      <c r="AK21" s="625"/>
      <c r="AL21" s="626" t="s">
        <v>122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5438</v>
      </c>
      <c r="BH21" s="622"/>
      <c r="BI21" s="622"/>
      <c r="BJ21" s="622"/>
      <c r="BK21" s="622"/>
      <c r="BL21" s="622"/>
      <c r="BM21" s="622"/>
      <c r="BN21" s="623"/>
      <c r="BO21" s="624">
        <v>0</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55543558</v>
      </c>
      <c r="S22" s="622"/>
      <c r="T22" s="622"/>
      <c r="U22" s="622"/>
      <c r="V22" s="622"/>
      <c r="W22" s="622"/>
      <c r="X22" s="622"/>
      <c r="Y22" s="623"/>
      <c r="Z22" s="624">
        <v>62.1</v>
      </c>
      <c r="AA22" s="624"/>
      <c r="AB22" s="624"/>
      <c r="AC22" s="624"/>
      <c r="AD22" s="625">
        <v>53091693</v>
      </c>
      <c r="AE22" s="625"/>
      <c r="AF22" s="625"/>
      <c r="AG22" s="625"/>
      <c r="AH22" s="625"/>
      <c r="AI22" s="625"/>
      <c r="AJ22" s="625"/>
      <c r="AK22" s="625"/>
      <c r="AL22" s="626">
        <v>99.5</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122</v>
      </c>
      <c r="BP22" s="624"/>
      <c r="BQ22" s="624"/>
      <c r="BR22" s="624"/>
      <c r="BS22" s="630" t="s">
        <v>122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38118</v>
      </c>
      <c r="S23" s="622"/>
      <c r="T23" s="622"/>
      <c r="U23" s="622"/>
      <c r="V23" s="622"/>
      <c r="W23" s="622"/>
      <c r="X23" s="622"/>
      <c r="Y23" s="623"/>
      <c r="Z23" s="624">
        <v>0</v>
      </c>
      <c r="AA23" s="624"/>
      <c r="AB23" s="624"/>
      <c r="AC23" s="624"/>
      <c r="AD23" s="625">
        <v>38118</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2418958</v>
      </c>
      <c r="BH23" s="622"/>
      <c r="BI23" s="622"/>
      <c r="BJ23" s="622"/>
      <c r="BK23" s="622"/>
      <c r="BL23" s="622"/>
      <c r="BM23" s="622"/>
      <c r="BN23" s="623"/>
      <c r="BO23" s="624">
        <v>4.9000000000000004</v>
      </c>
      <c r="BP23" s="624"/>
      <c r="BQ23" s="624"/>
      <c r="BR23" s="624"/>
      <c r="BS23" s="630" t="s">
        <v>237</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1054368</v>
      </c>
      <c r="S24" s="622"/>
      <c r="T24" s="622"/>
      <c r="U24" s="622"/>
      <c r="V24" s="622"/>
      <c r="W24" s="622"/>
      <c r="X24" s="622"/>
      <c r="Y24" s="623"/>
      <c r="Z24" s="624">
        <v>1.2</v>
      </c>
      <c r="AA24" s="624"/>
      <c r="AB24" s="624"/>
      <c r="AC24" s="624"/>
      <c r="AD24" s="625" t="s">
        <v>131</v>
      </c>
      <c r="AE24" s="625"/>
      <c r="AF24" s="625"/>
      <c r="AG24" s="625"/>
      <c r="AH24" s="625"/>
      <c r="AI24" s="625"/>
      <c r="AJ24" s="625"/>
      <c r="AK24" s="625"/>
      <c r="AL24" s="626" t="s">
        <v>122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122</v>
      </c>
      <c r="BH24" s="622"/>
      <c r="BI24" s="622"/>
      <c r="BJ24" s="622"/>
      <c r="BK24" s="622"/>
      <c r="BL24" s="622"/>
      <c r="BM24" s="622"/>
      <c r="BN24" s="623"/>
      <c r="BO24" s="624" t="s">
        <v>131</v>
      </c>
      <c r="BP24" s="624"/>
      <c r="BQ24" s="624"/>
      <c r="BR24" s="624"/>
      <c r="BS24" s="630" t="s">
        <v>122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42179382</v>
      </c>
      <c r="CS24" s="611"/>
      <c r="CT24" s="611"/>
      <c r="CU24" s="611"/>
      <c r="CV24" s="611"/>
      <c r="CW24" s="611"/>
      <c r="CX24" s="611"/>
      <c r="CY24" s="612"/>
      <c r="CZ24" s="615">
        <v>49.4</v>
      </c>
      <c r="DA24" s="616"/>
      <c r="DB24" s="616"/>
      <c r="DC24" s="635"/>
      <c r="DD24" s="654">
        <v>27158218</v>
      </c>
      <c r="DE24" s="611"/>
      <c r="DF24" s="611"/>
      <c r="DG24" s="611"/>
      <c r="DH24" s="611"/>
      <c r="DI24" s="611"/>
      <c r="DJ24" s="611"/>
      <c r="DK24" s="612"/>
      <c r="DL24" s="654">
        <v>26811840</v>
      </c>
      <c r="DM24" s="611"/>
      <c r="DN24" s="611"/>
      <c r="DO24" s="611"/>
      <c r="DP24" s="611"/>
      <c r="DQ24" s="611"/>
      <c r="DR24" s="611"/>
      <c r="DS24" s="611"/>
      <c r="DT24" s="611"/>
      <c r="DU24" s="611"/>
      <c r="DV24" s="612"/>
      <c r="DW24" s="615">
        <v>50.2</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696788</v>
      </c>
      <c r="S25" s="622"/>
      <c r="T25" s="622"/>
      <c r="U25" s="622"/>
      <c r="V25" s="622"/>
      <c r="W25" s="622"/>
      <c r="X25" s="622"/>
      <c r="Y25" s="623"/>
      <c r="Z25" s="624">
        <v>0.8</v>
      </c>
      <c r="AA25" s="624"/>
      <c r="AB25" s="624"/>
      <c r="AC25" s="624"/>
      <c r="AD25" s="625">
        <v>190030</v>
      </c>
      <c r="AE25" s="625"/>
      <c r="AF25" s="625"/>
      <c r="AG25" s="625"/>
      <c r="AH25" s="625"/>
      <c r="AI25" s="625"/>
      <c r="AJ25" s="625"/>
      <c r="AK25" s="625"/>
      <c r="AL25" s="626">
        <v>0.4</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237</v>
      </c>
      <c r="BP25" s="624"/>
      <c r="BQ25" s="624"/>
      <c r="BR25" s="624"/>
      <c r="BS25" s="630" t="s">
        <v>122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14986914</v>
      </c>
      <c r="CS25" s="657"/>
      <c r="CT25" s="657"/>
      <c r="CU25" s="657"/>
      <c r="CV25" s="657"/>
      <c r="CW25" s="657"/>
      <c r="CX25" s="657"/>
      <c r="CY25" s="658"/>
      <c r="CZ25" s="626">
        <v>17.600000000000001</v>
      </c>
      <c r="DA25" s="655"/>
      <c r="DB25" s="655"/>
      <c r="DC25" s="659"/>
      <c r="DD25" s="630">
        <v>13458492</v>
      </c>
      <c r="DE25" s="657"/>
      <c r="DF25" s="657"/>
      <c r="DG25" s="657"/>
      <c r="DH25" s="657"/>
      <c r="DI25" s="657"/>
      <c r="DJ25" s="657"/>
      <c r="DK25" s="658"/>
      <c r="DL25" s="630">
        <v>13190958</v>
      </c>
      <c r="DM25" s="657"/>
      <c r="DN25" s="657"/>
      <c r="DO25" s="657"/>
      <c r="DP25" s="657"/>
      <c r="DQ25" s="657"/>
      <c r="DR25" s="657"/>
      <c r="DS25" s="657"/>
      <c r="DT25" s="657"/>
      <c r="DU25" s="657"/>
      <c r="DV25" s="658"/>
      <c r="DW25" s="626">
        <v>24.7</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675657</v>
      </c>
      <c r="S26" s="622"/>
      <c r="T26" s="622"/>
      <c r="U26" s="622"/>
      <c r="V26" s="622"/>
      <c r="W26" s="622"/>
      <c r="X26" s="622"/>
      <c r="Y26" s="623"/>
      <c r="Z26" s="624">
        <v>0.8</v>
      </c>
      <c r="AA26" s="624"/>
      <c r="AB26" s="624"/>
      <c r="AC26" s="624"/>
      <c r="AD26" s="625" t="s">
        <v>122</v>
      </c>
      <c r="AE26" s="625"/>
      <c r="AF26" s="625"/>
      <c r="AG26" s="625"/>
      <c r="AH26" s="625"/>
      <c r="AI26" s="625"/>
      <c r="AJ26" s="625"/>
      <c r="AK26" s="625"/>
      <c r="AL26" s="626" t="s">
        <v>237</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131</v>
      </c>
      <c r="BH26" s="622"/>
      <c r="BI26" s="622"/>
      <c r="BJ26" s="622"/>
      <c r="BK26" s="622"/>
      <c r="BL26" s="622"/>
      <c r="BM26" s="622"/>
      <c r="BN26" s="623"/>
      <c r="BO26" s="624" t="s">
        <v>237</v>
      </c>
      <c r="BP26" s="624"/>
      <c r="BQ26" s="624"/>
      <c r="BR26" s="624"/>
      <c r="BS26" s="630" t="s">
        <v>237</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10456029</v>
      </c>
      <c r="CS26" s="622"/>
      <c r="CT26" s="622"/>
      <c r="CU26" s="622"/>
      <c r="CV26" s="622"/>
      <c r="CW26" s="622"/>
      <c r="CX26" s="622"/>
      <c r="CY26" s="623"/>
      <c r="CZ26" s="626">
        <v>12.3</v>
      </c>
      <c r="DA26" s="655"/>
      <c r="DB26" s="655"/>
      <c r="DC26" s="659"/>
      <c r="DD26" s="630">
        <v>9297024</v>
      </c>
      <c r="DE26" s="622"/>
      <c r="DF26" s="622"/>
      <c r="DG26" s="622"/>
      <c r="DH26" s="622"/>
      <c r="DI26" s="622"/>
      <c r="DJ26" s="622"/>
      <c r="DK26" s="623"/>
      <c r="DL26" s="630" t="s">
        <v>237</v>
      </c>
      <c r="DM26" s="622"/>
      <c r="DN26" s="622"/>
      <c r="DO26" s="622"/>
      <c r="DP26" s="622"/>
      <c r="DQ26" s="622"/>
      <c r="DR26" s="622"/>
      <c r="DS26" s="622"/>
      <c r="DT26" s="622"/>
      <c r="DU26" s="622"/>
      <c r="DV26" s="623"/>
      <c r="DW26" s="626" t="s">
        <v>237</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12608561</v>
      </c>
      <c r="S27" s="622"/>
      <c r="T27" s="622"/>
      <c r="U27" s="622"/>
      <c r="V27" s="622"/>
      <c r="W27" s="622"/>
      <c r="X27" s="622"/>
      <c r="Y27" s="623"/>
      <c r="Z27" s="624">
        <v>14.1</v>
      </c>
      <c r="AA27" s="624"/>
      <c r="AB27" s="624"/>
      <c r="AC27" s="624"/>
      <c r="AD27" s="625" t="s">
        <v>122</v>
      </c>
      <c r="AE27" s="625"/>
      <c r="AF27" s="625"/>
      <c r="AG27" s="625"/>
      <c r="AH27" s="625"/>
      <c r="AI27" s="625"/>
      <c r="AJ27" s="625"/>
      <c r="AK27" s="625"/>
      <c r="AL27" s="626" t="s">
        <v>122</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49526491</v>
      </c>
      <c r="BH27" s="622"/>
      <c r="BI27" s="622"/>
      <c r="BJ27" s="622"/>
      <c r="BK27" s="622"/>
      <c r="BL27" s="622"/>
      <c r="BM27" s="622"/>
      <c r="BN27" s="623"/>
      <c r="BO27" s="624">
        <v>100</v>
      </c>
      <c r="BP27" s="624"/>
      <c r="BQ27" s="624"/>
      <c r="BR27" s="624"/>
      <c r="BS27" s="630">
        <v>1658563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21132522</v>
      </c>
      <c r="CS27" s="657"/>
      <c r="CT27" s="657"/>
      <c r="CU27" s="657"/>
      <c r="CV27" s="657"/>
      <c r="CW27" s="657"/>
      <c r="CX27" s="657"/>
      <c r="CY27" s="658"/>
      <c r="CZ27" s="626">
        <v>24.8</v>
      </c>
      <c r="DA27" s="655"/>
      <c r="DB27" s="655"/>
      <c r="DC27" s="659"/>
      <c r="DD27" s="630">
        <v>7675905</v>
      </c>
      <c r="DE27" s="657"/>
      <c r="DF27" s="657"/>
      <c r="DG27" s="657"/>
      <c r="DH27" s="657"/>
      <c r="DI27" s="657"/>
      <c r="DJ27" s="657"/>
      <c r="DK27" s="658"/>
      <c r="DL27" s="630">
        <v>7597061</v>
      </c>
      <c r="DM27" s="657"/>
      <c r="DN27" s="657"/>
      <c r="DO27" s="657"/>
      <c r="DP27" s="657"/>
      <c r="DQ27" s="657"/>
      <c r="DR27" s="657"/>
      <c r="DS27" s="657"/>
      <c r="DT27" s="657"/>
      <c r="DU27" s="657"/>
      <c r="DV27" s="658"/>
      <c r="DW27" s="626">
        <v>14.2</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237</v>
      </c>
      <c r="AA28" s="624"/>
      <c r="AB28" s="624"/>
      <c r="AC28" s="624"/>
      <c r="AD28" s="625" t="s">
        <v>122</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6059946</v>
      </c>
      <c r="CS28" s="622"/>
      <c r="CT28" s="622"/>
      <c r="CU28" s="622"/>
      <c r="CV28" s="622"/>
      <c r="CW28" s="622"/>
      <c r="CX28" s="622"/>
      <c r="CY28" s="623"/>
      <c r="CZ28" s="626">
        <v>7.1</v>
      </c>
      <c r="DA28" s="655"/>
      <c r="DB28" s="655"/>
      <c r="DC28" s="659"/>
      <c r="DD28" s="630">
        <v>6023821</v>
      </c>
      <c r="DE28" s="622"/>
      <c r="DF28" s="622"/>
      <c r="DG28" s="622"/>
      <c r="DH28" s="622"/>
      <c r="DI28" s="622"/>
      <c r="DJ28" s="622"/>
      <c r="DK28" s="623"/>
      <c r="DL28" s="630">
        <v>6023821</v>
      </c>
      <c r="DM28" s="622"/>
      <c r="DN28" s="622"/>
      <c r="DO28" s="622"/>
      <c r="DP28" s="622"/>
      <c r="DQ28" s="622"/>
      <c r="DR28" s="622"/>
      <c r="DS28" s="622"/>
      <c r="DT28" s="622"/>
      <c r="DU28" s="622"/>
      <c r="DV28" s="623"/>
      <c r="DW28" s="626">
        <v>11.3</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4983114</v>
      </c>
      <c r="S29" s="622"/>
      <c r="T29" s="622"/>
      <c r="U29" s="622"/>
      <c r="V29" s="622"/>
      <c r="W29" s="622"/>
      <c r="X29" s="622"/>
      <c r="Y29" s="623"/>
      <c r="Z29" s="624">
        <v>5.6</v>
      </c>
      <c r="AA29" s="624"/>
      <c r="AB29" s="624"/>
      <c r="AC29" s="624"/>
      <c r="AD29" s="625" t="s">
        <v>122</v>
      </c>
      <c r="AE29" s="625"/>
      <c r="AF29" s="625"/>
      <c r="AG29" s="625"/>
      <c r="AH29" s="625"/>
      <c r="AI29" s="625"/>
      <c r="AJ29" s="625"/>
      <c r="AK29" s="625"/>
      <c r="AL29" s="626" t="s">
        <v>237</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6059021</v>
      </c>
      <c r="CS29" s="657"/>
      <c r="CT29" s="657"/>
      <c r="CU29" s="657"/>
      <c r="CV29" s="657"/>
      <c r="CW29" s="657"/>
      <c r="CX29" s="657"/>
      <c r="CY29" s="658"/>
      <c r="CZ29" s="626">
        <v>7.1</v>
      </c>
      <c r="DA29" s="655"/>
      <c r="DB29" s="655"/>
      <c r="DC29" s="659"/>
      <c r="DD29" s="630">
        <v>6022896</v>
      </c>
      <c r="DE29" s="657"/>
      <c r="DF29" s="657"/>
      <c r="DG29" s="657"/>
      <c r="DH29" s="657"/>
      <c r="DI29" s="657"/>
      <c r="DJ29" s="657"/>
      <c r="DK29" s="658"/>
      <c r="DL29" s="630">
        <v>6022896</v>
      </c>
      <c r="DM29" s="657"/>
      <c r="DN29" s="657"/>
      <c r="DO29" s="657"/>
      <c r="DP29" s="657"/>
      <c r="DQ29" s="657"/>
      <c r="DR29" s="657"/>
      <c r="DS29" s="657"/>
      <c r="DT29" s="657"/>
      <c r="DU29" s="657"/>
      <c r="DV29" s="658"/>
      <c r="DW29" s="626">
        <v>11.3</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195773</v>
      </c>
      <c r="S30" s="622"/>
      <c r="T30" s="622"/>
      <c r="U30" s="622"/>
      <c r="V30" s="622"/>
      <c r="W30" s="622"/>
      <c r="X30" s="622"/>
      <c r="Y30" s="623"/>
      <c r="Z30" s="624">
        <v>0.2</v>
      </c>
      <c r="AA30" s="624"/>
      <c r="AB30" s="624"/>
      <c r="AC30" s="624"/>
      <c r="AD30" s="625">
        <v>49414</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180</v>
      </c>
      <c r="AY30" s="608"/>
      <c r="AZ30" s="608"/>
      <c r="BA30" s="608"/>
      <c r="BB30" s="608"/>
      <c r="BC30" s="608"/>
      <c r="BD30" s="608"/>
      <c r="BE30" s="608"/>
      <c r="BF30" s="609"/>
      <c r="BG30" s="681">
        <v>99.5</v>
      </c>
      <c r="BH30" s="682"/>
      <c r="BI30" s="682"/>
      <c r="BJ30" s="682"/>
      <c r="BK30" s="682"/>
      <c r="BL30" s="682"/>
      <c r="BM30" s="616">
        <v>98.5</v>
      </c>
      <c r="BN30" s="682"/>
      <c r="BO30" s="682"/>
      <c r="BP30" s="682"/>
      <c r="BQ30" s="683"/>
      <c r="BR30" s="681">
        <v>99.4</v>
      </c>
      <c r="BS30" s="682"/>
      <c r="BT30" s="682"/>
      <c r="BU30" s="682"/>
      <c r="BV30" s="682"/>
      <c r="BW30" s="682"/>
      <c r="BX30" s="616">
        <v>97.7</v>
      </c>
      <c r="BY30" s="682"/>
      <c r="BZ30" s="682"/>
      <c r="CA30" s="682"/>
      <c r="CB30" s="683"/>
      <c r="CD30" s="686"/>
      <c r="CE30" s="687"/>
      <c r="CF30" s="636" t="s">
        <v>306</v>
      </c>
      <c r="CG30" s="637"/>
      <c r="CH30" s="637"/>
      <c r="CI30" s="637"/>
      <c r="CJ30" s="637"/>
      <c r="CK30" s="637"/>
      <c r="CL30" s="637"/>
      <c r="CM30" s="637"/>
      <c r="CN30" s="637"/>
      <c r="CO30" s="637"/>
      <c r="CP30" s="637"/>
      <c r="CQ30" s="638"/>
      <c r="CR30" s="621">
        <v>5667641</v>
      </c>
      <c r="CS30" s="622"/>
      <c r="CT30" s="622"/>
      <c r="CU30" s="622"/>
      <c r="CV30" s="622"/>
      <c r="CW30" s="622"/>
      <c r="CX30" s="622"/>
      <c r="CY30" s="623"/>
      <c r="CZ30" s="626">
        <v>6.6</v>
      </c>
      <c r="DA30" s="655"/>
      <c r="DB30" s="655"/>
      <c r="DC30" s="659"/>
      <c r="DD30" s="630">
        <v>5636015</v>
      </c>
      <c r="DE30" s="622"/>
      <c r="DF30" s="622"/>
      <c r="DG30" s="622"/>
      <c r="DH30" s="622"/>
      <c r="DI30" s="622"/>
      <c r="DJ30" s="622"/>
      <c r="DK30" s="623"/>
      <c r="DL30" s="630">
        <v>5636015</v>
      </c>
      <c r="DM30" s="622"/>
      <c r="DN30" s="622"/>
      <c r="DO30" s="622"/>
      <c r="DP30" s="622"/>
      <c r="DQ30" s="622"/>
      <c r="DR30" s="622"/>
      <c r="DS30" s="622"/>
      <c r="DT30" s="622"/>
      <c r="DU30" s="622"/>
      <c r="DV30" s="623"/>
      <c r="DW30" s="626">
        <v>10.6</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259661</v>
      </c>
      <c r="S31" s="622"/>
      <c r="T31" s="622"/>
      <c r="U31" s="622"/>
      <c r="V31" s="622"/>
      <c r="W31" s="622"/>
      <c r="X31" s="622"/>
      <c r="Y31" s="623"/>
      <c r="Z31" s="624">
        <v>0.3</v>
      </c>
      <c r="AA31" s="624"/>
      <c r="AB31" s="624"/>
      <c r="AC31" s="624"/>
      <c r="AD31" s="625" t="s">
        <v>237</v>
      </c>
      <c r="AE31" s="625"/>
      <c r="AF31" s="625"/>
      <c r="AG31" s="625"/>
      <c r="AH31" s="625"/>
      <c r="AI31" s="625"/>
      <c r="AJ31" s="625"/>
      <c r="AK31" s="625"/>
      <c r="AL31" s="626" t="s">
        <v>131</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99.4</v>
      </c>
      <c r="BH31" s="657"/>
      <c r="BI31" s="657"/>
      <c r="BJ31" s="657"/>
      <c r="BK31" s="657"/>
      <c r="BL31" s="657"/>
      <c r="BM31" s="627">
        <v>98.5</v>
      </c>
      <c r="BN31" s="679"/>
      <c r="BO31" s="679"/>
      <c r="BP31" s="679"/>
      <c r="BQ31" s="680"/>
      <c r="BR31" s="678">
        <v>99.1</v>
      </c>
      <c r="BS31" s="657"/>
      <c r="BT31" s="657"/>
      <c r="BU31" s="657"/>
      <c r="BV31" s="657"/>
      <c r="BW31" s="657"/>
      <c r="BX31" s="627">
        <v>97.2</v>
      </c>
      <c r="BY31" s="679"/>
      <c r="BZ31" s="679"/>
      <c r="CA31" s="679"/>
      <c r="CB31" s="680"/>
      <c r="CD31" s="686"/>
      <c r="CE31" s="687"/>
      <c r="CF31" s="636" t="s">
        <v>310</v>
      </c>
      <c r="CG31" s="637"/>
      <c r="CH31" s="637"/>
      <c r="CI31" s="637"/>
      <c r="CJ31" s="637"/>
      <c r="CK31" s="637"/>
      <c r="CL31" s="637"/>
      <c r="CM31" s="637"/>
      <c r="CN31" s="637"/>
      <c r="CO31" s="637"/>
      <c r="CP31" s="637"/>
      <c r="CQ31" s="638"/>
      <c r="CR31" s="621">
        <v>391380</v>
      </c>
      <c r="CS31" s="657"/>
      <c r="CT31" s="657"/>
      <c r="CU31" s="657"/>
      <c r="CV31" s="657"/>
      <c r="CW31" s="657"/>
      <c r="CX31" s="657"/>
      <c r="CY31" s="658"/>
      <c r="CZ31" s="626">
        <v>0.5</v>
      </c>
      <c r="DA31" s="655"/>
      <c r="DB31" s="655"/>
      <c r="DC31" s="659"/>
      <c r="DD31" s="630">
        <v>386881</v>
      </c>
      <c r="DE31" s="657"/>
      <c r="DF31" s="657"/>
      <c r="DG31" s="657"/>
      <c r="DH31" s="657"/>
      <c r="DI31" s="657"/>
      <c r="DJ31" s="657"/>
      <c r="DK31" s="658"/>
      <c r="DL31" s="630">
        <v>386881</v>
      </c>
      <c r="DM31" s="657"/>
      <c r="DN31" s="657"/>
      <c r="DO31" s="657"/>
      <c r="DP31" s="657"/>
      <c r="DQ31" s="657"/>
      <c r="DR31" s="657"/>
      <c r="DS31" s="657"/>
      <c r="DT31" s="657"/>
      <c r="DU31" s="657"/>
      <c r="DV31" s="658"/>
      <c r="DW31" s="626">
        <v>0.7</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127545</v>
      </c>
      <c r="S32" s="622"/>
      <c r="T32" s="622"/>
      <c r="U32" s="622"/>
      <c r="V32" s="622"/>
      <c r="W32" s="622"/>
      <c r="X32" s="622"/>
      <c r="Y32" s="623"/>
      <c r="Z32" s="624">
        <v>0.1</v>
      </c>
      <c r="AA32" s="624"/>
      <c r="AB32" s="624"/>
      <c r="AC32" s="624"/>
      <c r="AD32" s="625" t="s">
        <v>237</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99.6</v>
      </c>
      <c r="BH32" s="691"/>
      <c r="BI32" s="691"/>
      <c r="BJ32" s="691"/>
      <c r="BK32" s="691"/>
      <c r="BL32" s="691"/>
      <c r="BM32" s="692">
        <v>98.4</v>
      </c>
      <c r="BN32" s="691"/>
      <c r="BO32" s="691"/>
      <c r="BP32" s="691"/>
      <c r="BQ32" s="693"/>
      <c r="BR32" s="690">
        <v>99.6</v>
      </c>
      <c r="BS32" s="691"/>
      <c r="BT32" s="691"/>
      <c r="BU32" s="691"/>
      <c r="BV32" s="691"/>
      <c r="BW32" s="691"/>
      <c r="BX32" s="692">
        <v>98</v>
      </c>
      <c r="BY32" s="691"/>
      <c r="BZ32" s="691"/>
      <c r="CA32" s="691"/>
      <c r="CB32" s="693"/>
      <c r="CD32" s="688"/>
      <c r="CE32" s="689"/>
      <c r="CF32" s="636" t="s">
        <v>313</v>
      </c>
      <c r="CG32" s="637"/>
      <c r="CH32" s="637"/>
      <c r="CI32" s="637"/>
      <c r="CJ32" s="637"/>
      <c r="CK32" s="637"/>
      <c r="CL32" s="637"/>
      <c r="CM32" s="637"/>
      <c r="CN32" s="637"/>
      <c r="CO32" s="637"/>
      <c r="CP32" s="637"/>
      <c r="CQ32" s="638"/>
      <c r="CR32" s="621">
        <v>925</v>
      </c>
      <c r="CS32" s="622"/>
      <c r="CT32" s="622"/>
      <c r="CU32" s="622"/>
      <c r="CV32" s="622"/>
      <c r="CW32" s="622"/>
      <c r="CX32" s="622"/>
      <c r="CY32" s="623"/>
      <c r="CZ32" s="626">
        <v>0</v>
      </c>
      <c r="DA32" s="655"/>
      <c r="DB32" s="655"/>
      <c r="DC32" s="659"/>
      <c r="DD32" s="630">
        <v>925</v>
      </c>
      <c r="DE32" s="622"/>
      <c r="DF32" s="622"/>
      <c r="DG32" s="622"/>
      <c r="DH32" s="622"/>
      <c r="DI32" s="622"/>
      <c r="DJ32" s="622"/>
      <c r="DK32" s="623"/>
      <c r="DL32" s="630">
        <v>925</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3553344</v>
      </c>
      <c r="S33" s="622"/>
      <c r="T33" s="622"/>
      <c r="U33" s="622"/>
      <c r="V33" s="622"/>
      <c r="W33" s="622"/>
      <c r="X33" s="622"/>
      <c r="Y33" s="623"/>
      <c r="Z33" s="624">
        <v>4</v>
      </c>
      <c r="AA33" s="624"/>
      <c r="AB33" s="624"/>
      <c r="AC33" s="624"/>
      <c r="AD33" s="625" t="s">
        <v>237</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34745029</v>
      </c>
      <c r="CS33" s="657"/>
      <c r="CT33" s="657"/>
      <c r="CU33" s="657"/>
      <c r="CV33" s="657"/>
      <c r="CW33" s="657"/>
      <c r="CX33" s="657"/>
      <c r="CY33" s="658"/>
      <c r="CZ33" s="626">
        <v>40.700000000000003</v>
      </c>
      <c r="DA33" s="655"/>
      <c r="DB33" s="655"/>
      <c r="DC33" s="659"/>
      <c r="DD33" s="630">
        <v>28228154</v>
      </c>
      <c r="DE33" s="657"/>
      <c r="DF33" s="657"/>
      <c r="DG33" s="657"/>
      <c r="DH33" s="657"/>
      <c r="DI33" s="657"/>
      <c r="DJ33" s="657"/>
      <c r="DK33" s="658"/>
      <c r="DL33" s="630">
        <v>18408091</v>
      </c>
      <c r="DM33" s="657"/>
      <c r="DN33" s="657"/>
      <c r="DO33" s="657"/>
      <c r="DP33" s="657"/>
      <c r="DQ33" s="657"/>
      <c r="DR33" s="657"/>
      <c r="DS33" s="657"/>
      <c r="DT33" s="657"/>
      <c r="DU33" s="657"/>
      <c r="DV33" s="658"/>
      <c r="DW33" s="626">
        <v>34.5</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3999464</v>
      </c>
      <c r="S34" s="622"/>
      <c r="T34" s="622"/>
      <c r="U34" s="622"/>
      <c r="V34" s="622"/>
      <c r="W34" s="622"/>
      <c r="X34" s="622"/>
      <c r="Y34" s="623"/>
      <c r="Z34" s="624">
        <v>4.5</v>
      </c>
      <c r="AA34" s="624"/>
      <c r="AB34" s="624"/>
      <c r="AC34" s="624"/>
      <c r="AD34" s="625">
        <v>237</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13468233</v>
      </c>
      <c r="CS34" s="622"/>
      <c r="CT34" s="622"/>
      <c r="CU34" s="622"/>
      <c r="CV34" s="622"/>
      <c r="CW34" s="622"/>
      <c r="CX34" s="622"/>
      <c r="CY34" s="623"/>
      <c r="CZ34" s="626">
        <v>15.8</v>
      </c>
      <c r="DA34" s="655"/>
      <c r="DB34" s="655"/>
      <c r="DC34" s="659"/>
      <c r="DD34" s="630">
        <v>11122019</v>
      </c>
      <c r="DE34" s="622"/>
      <c r="DF34" s="622"/>
      <c r="DG34" s="622"/>
      <c r="DH34" s="622"/>
      <c r="DI34" s="622"/>
      <c r="DJ34" s="622"/>
      <c r="DK34" s="623"/>
      <c r="DL34" s="630">
        <v>9806250</v>
      </c>
      <c r="DM34" s="622"/>
      <c r="DN34" s="622"/>
      <c r="DO34" s="622"/>
      <c r="DP34" s="622"/>
      <c r="DQ34" s="622"/>
      <c r="DR34" s="622"/>
      <c r="DS34" s="622"/>
      <c r="DT34" s="622"/>
      <c r="DU34" s="622"/>
      <c r="DV34" s="623"/>
      <c r="DW34" s="626">
        <v>18.399999999999999</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5666500</v>
      </c>
      <c r="S35" s="622"/>
      <c r="T35" s="622"/>
      <c r="U35" s="622"/>
      <c r="V35" s="622"/>
      <c r="W35" s="622"/>
      <c r="X35" s="622"/>
      <c r="Y35" s="623"/>
      <c r="Z35" s="624">
        <v>6.3</v>
      </c>
      <c r="AA35" s="624"/>
      <c r="AB35" s="624"/>
      <c r="AC35" s="624"/>
      <c r="AD35" s="625" t="s">
        <v>131</v>
      </c>
      <c r="AE35" s="625"/>
      <c r="AF35" s="625"/>
      <c r="AG35" s="625"/>
      <c r="AH35" s="625"/>
      <c r="AI35" s="625"/>
      <c r="AJ35" s="625"/>
      <c r="AK35" s="625"/>
      <c r="AL35" s="626" t="s">
        <v>122</v>
      </c>
      <c r="AM35" s="627"/>
      <c r="AN35" s="627"/>
      <c r="AO35" s="628"/>
      <c r="AP35" s="214"/>
      <c r="AQ35" s="694" t="s">
        <v>321</v>
      </c>
      <c r="AR35" s="695"/>
      <c r="AS35" s="695"/>
      <c r="AT35" s="695"/>
      <c r="AU35" s="695"/>
      <c r="AV35" s="695"/>
      <c r="AW35" s="695"/>
      <c r="AX35" s="695"/>
      <c r="AY35" s="696"/>
      <c r="AZ35" s="610">
        <v>8088550</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534849</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1305622</v>
      </c>
      <c r="CS35" s="657"/>
      <c r="CT35" s="657"/>
      <c r="CU35" s="657"/>
      <c r="CV35" s="657"/>
      <c r="CW35" s="657"/>
      <c r="CX35" s="657"/>
      <c r="CY35" s="658"/>
      <c r="CZ35" s="626">
        <v>1.5</v>
      </c>
      <c r="DA35" s="655"/>
      <c r="DB35" s="655"/>
      <c r="DC35" s="659"/>
      <c r="DD35" s="630">
        <v>924815</v>
      </c>
      <c r="DE35" s="657"/>
      <c r="DF35" s="657"/>
      <c r="DG35" s="657"/>
      <c r="DH35" s="657"/>
      <c r="DI35" s="657"/>
      <c r="DJ35" s="657"/>
      <c r="DK35" s="658"/>
      <c r="DL35" s="630">
        <v>895107</v>
      </c>
      <c r="DM35" s="657"/>
      <c r="DN35" s="657"/>
      <c r="DO35" s="657"/>
      <c r="DP35" s="657"/>
      <c r="DQ35" s="657"/>
      <c r="DR35" s="657"/>
      <c r="DS35" s="657"/>
      <c r="DT35" s="657"/>
      <c r="DU35" s="657"/>
      <c r="DV35" s="658"/>
      <c r="DW35" s="626">
        <v>1.7</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237</v>
      </c>
      <c r="AA36" s="624"/>
      <c r="AB36" s="624"/>
      <c r="AC36" s="624"/>
      <c r="AD36" s="625" t="s">
        <v>122</v>
      </c>
      <c r="AE36" s="625"/>
      <c r="AF36" s="625"/>
      <c r="AG36" s="625"/>
      <c r="AH36" s="625"/>
      <c r="AI36" s="625"/>
      <c r="AJ36" s="625"/>
      <c r="AK36" s="625"/>
      <c r="AL36" s="626" t="s">
        <v>131</v>
      </c>
      <c r="AM36" s="627"/>
      <c r="AN36" s="627"/>
      <c r="AO36" s="628"/>
      <c r="AQ36" s="698" t="s">
        <v>325</v>
      </c>
      <c r="AR36" s="699"/>
      <c r="AS36" s="699"/>
      <c r="AT36" s="699"/>
      <c r="AU36" s="699"/>
      <c r="AV36" s="699"/>
      <c r="AW36" s="699"/>
      <c r="AX36" s="699"/>
      <c r="AY36" s="700"/>
      <c r="AZ36" s="621">
        <v>1460095</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297504</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4365594</v>
      </c>
      <c r="CS36" s="622"/>
      <c r="CT36" s="622"/>
      <c r="CU36" s="622"/>
      <c r="CV36" s="622"/>
      <c r="CW36" s="622"/>
      <c r="CX36" s="622"/>
      <c r="CY36" s="623"/>
      <c r="CZ36" s="626">
        <v>5.0999999999999996</v>
      </c>
      <c r="DA36" s="655"/>
      <c r="DB36" s="655"/>
      <c r="DC36" s="659"/>
      <c r="DD36" s="630">
        <v>3927552</v>
      </c>
      <c r="DE36" s="622"/>
      <c r="DF36" s="622"/>
      <c r="DG36" s="622"/>
      <c r="DH36" s="622"/>
      <c r="DI36" s="622"/>
      <c r="DJ36" s="622"/>
      <c r="DK36" s="623"/>
      <c r="DL36" s="630">
        <v>3389282</v>
      </c>
      <c r="DM36" s="622"/>
      <c r="DN36" s="622"/>
      <c r="DO36" s="622"/>
      <c r="DP36" s="622"/>
      <c r="DQ36" s="622"/>
      <c r="DR36" s="622"/>
      <c r="DS36" s="622"/>
      <c r="DT36" s="622"/>
      <c r="DU36" s="622"/>
      <c r="DV36" s="623"/>
      <c r="DW36" s="626">
        <v>6.4</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t="s">
        <v>122</v>
      </c>
      <c r="S37" s="622"/>
      <c r="T37" s="622"/>
      <c r="U37" s="622"/>
      <c r="V37" s="622"/>
      <c r="W37" s="622"/>
      <c r="X37" s="622"/>
      <c r="Y37" s="623"/>
      <c r="Z37" s="624" t="s">
        <v>237</v>
      </c>
      <c r="AA37" s="624"/>
      <c r="AB37" s="624"/>
      <c r="AC37" s="624"/>
      <c r="AD37" s="625" t="s">
        <v>122</v>
      </c>
      <c r="AE37" s="625"/>
      <c r="AF37" s="625"/>
      <c r="AG37" s="625"/>
      <c r="AH37" s="625"/>
      <c r="AI37" s="625"/>
      <c r="AJ37" s="625"/>
      <c r="AK37" s="625"/>
      <c r="AL37" s="626" t="s">
        <v>122</v>
      </c>
      <c r="AM37" s="627"/>
      <c r="AN37" s="627"/>
      <c r="AO37" s="628"/>
      <c r="AQ37" s="698" t="s">
        <v>329</v>
      </c>
      <c r="AR37" s="699"/>
      <c r="AS37" s="699"/>
      <c r="AT37" s="699"/>
      <c r="AU37" s="699"/>
      <c r="AV37" s="699"/>
      <c r="AW37" s="699"/>
      <c r="AX37" s="699"/>
      <c r="AY37" s="700"/>
      <c r="AZ37" s="621">
        <v>1071913</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33481</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95114</v>
      </c>
      <c r="CS37" s="657"/>
      <c r="CT37" s="657"/>
      <c r="CU37" s="657"/>
      <c r="CV37" s="657"/>
      <c r="CW37" s="657"/>
      <c r="CX37" s="657"/>
      <c r="CY37" s="658"/>
      <c r="CZ37" s="626">
        <v>0.1</v>
      </c>
      <c r="DA37" s="655"/>
      <c r="DB37" s="655"/>
      <c r="DC37" s="659"/>
      <c r="DD37" s="630">
        <v>95114</v>
      </c>
      <c r="DE37" s="657"/>
      <c r="DF37" s="657"/>
      <c r="DG37" s="657"/>
      <c r="DH37" s="657"/>
      <c r="DI37" s="657"/>
      <c r="DJ37" s="657"/>
      <c r="DK37" s="658"/>
      <c r="DL37" s="630">
        <v>95114</v>
      </c>
      <c r="DM37" s="657"/>
      <c r="DN37" s="657"/>
      <c r="DO37" s="657"/>
      <c r="DP37" s="657"/>
      <c r="DQ37" s="657"/>
      <c r="DR37" s="657"/>
      <c r="DS37" s="657"/>
      <c r="DT37" s="657"/>
      <c r="DU37" s="657"/>
      <c r="DV37" s="658"/>
      <c r="DW37" s="626">
        <v>0.2</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89402451</v>
      </c>
      <c r="S38" s="702"/>
      <c r="T38" s="702"/>
      <c r="U38" s="702"/>
      <c r="V38" s="702"/>
      <c r="W38" s="702"/>
      <c r="X38" s="702"/>
      <c r="Y38" s="703"/>
      <c r="Z38" s="704">
        <v>100</v>
      </c>
      <c r="AA38" s="704"/>
      <c r="AB38" s="704"/>
      <c r="AC38" s="704"/>
      <c r="AD38" s="705">
        <v>53369492</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237</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54142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6628455</v>
      </c>
      <c r="CS38" s="622"/>
      <c r="CT38" s="622"/>
      <c r="CU38" s="622"/>
      <c r="CV38" s="622"/>
      <c r="CW38" s="622"/>
      <c r="CX38" s="622"/>
      <c r="CY38" s="623"/>
      <c r="CZ38" s="626">
        <v>7.8</v>
      </c>
      <c r="DA38" s="655"/>
      <c r="DB38" s="655"/>
      <c r="DC38" s="659"/>
      <c r="DD38" s="630">
        <v>5563343</v>
      </c>
      <c r="DE38" s="622"/>
      <c r="DF38" s="622"/>
      <c r="DG38" s="622"/>
      <c r="DH38" s="622"/>
      <c r="DI38" s="622"/>
      <c r="DJ38" s="622"/>
      <c r="DK38" s="623"/>
      <c r="DL38" s="630">
        <v>4317452</v>
      </c>
      <c r="DM38" s="622"/>
      <c r="DN38" s="622"/>
      <c r="DO38" s="622"/>
      <c r="DP38" s="622"/>
      <c r="DQ38" s="622"/>
      <c r="DR38" s="622"/>
      <c r="DS38" s="622"/>
      <c r="DT38" s="622"/>
      <c r="DU38" s="622"/>
      <c r="DV38" s="623"/>
      <c r="DW38" s="626">
        <v>8.1</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t="s">
        <v>131</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103</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6318338</v>
      </c>
      <c r="CS39" s="657"/>
      <c r="CT39" s="657"/>
      <c r="CU39" s="657"/>
      <c r="CV39" s="657"/>
      <c r="CW39" s="657"/>
      <c r="CX39" s="657"/>
      <c r="CY39" s="658"/>
      <c r="CZ39" s="626">
        <v>7.4</v>
      </c>
      <c r="DA39" s="655"/>
      <c r="DB39" s="655"/>
      <c r="DC39" s="659"/>
      <c r="DD39" s="630">
        <v>6304100</v>
      </c>
      <c r="DE39" s="657"/>
      <c r="DF39" s="657"/>
      <c r="DG39" s="657"/>
      <c r="DH39" s="657"/>
      <c r="DI39" s="657"/>
      <c r="DJ39" s="657"/>
      <c r="DK39" s="658"/>
      <c r="DL39" s="630" t="s">
        <v>131</v>
      </c>
      <c r="DM39" s="657"/>
      <c r="DN39" s="657"/>
      <c r="DO39" s="657"/>
      <c r="DP39" s="657"/>
      <c r="DQ39" s="657"/>
      <c r="DR39" s="657"/>
      <c r="DS39" s="657"/>
      <c r="DT39" s="657"/>
      <c r="DU39" s="657"/>
      <c r="DV39" s="658"/>
      <c r="DW39" s="626" t="s">
        <v>131</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2020693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91</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2658787</v>
      </c>
      <c r="CS40" s="622"/>
      <c r="CT40" s="622"/>
      <c r="CU40" s="622"/>
      <c r="CV40" s="622"/>
      <c r="CW40" s="622"/>
      <c r="CX40" s="622"/>
      <c r="CY40" s="623"/>
      <c r="CZ40" s="626">
        <v>3.1</v>
      </c>
      <c r="DA40" s="655"/>
      <c r="DB40" s="655"/>
      <c r="DC40" s="659"/>
      <c r="DD40" s="630">
        <v>386325</v>
      </c>
      <c r="DE40" s="622"/>
      <c r="DF40" s="622"/>
      <c r="DG40" s="622"/>
      <c r="DH40" s="622"/>
      <c r="DI40" s="622"/>
      <c r="DJ40" s="622"/>
      <c r="DK40" s="623"/>
      <c r="DL40" s="630" t="s">
        <v>131</v>
      </c>
      <c r="DM40" s="622"/>
      <c r="DN40" s="622"/>
      <c r="DO40" s="622"/>
      <c r="DP40" s="622"/>
      <c r="DQ40" s="622"/>
      <c r="DR40" s="622"/>
      <c r="DS40" s="622"/>
      <c r="DT40" s="622"/>
      <c r="DU40" s="622"/>
      <c r="DV40" s="623"/>
      <c r="DW40" s="626" t="s">
        <v>131</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3535849</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289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122</v>
      </c>
      <c r="CS41" s="657"/>
      <c r="CT41" s="657"/>
      <c r="CU41" s="657"/>
      <c r="CV41" s="657"/>
      <c r="CW41" s="657"/>
      <c r="CX41" s="657"/>
      <c r="CY41" s="658"/>
      <c r="CZ41" s="626" t="s">
        <v>237</v>
      </c>
      <c r="DA41" s="655"/>
      <c r="DB41" s="655"/>
      <c r="DC41" s="659"/>
      <c r="DD41" s="630" t="s">
        <v>131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8395638</v>
      </c>
      <c r="CS42" s="622"/>
      <c r="CT42" s="622"/>
      <c r="CU42" s="622"/>
      <c r="CV42" s="622"/>
      <c r="CW42" s="622"/>
      <c r="CX42" s="622"/>
      <c r="CY42" s="623"/>
      <c r="CZ42" s="626">
        <v>9.8000000000000007</v>
      </c>
      <c r="DA42" s="627"/>
      <c r="DB42" s="627"/>
      <c r="DC42" s="722"/>
      <c r="DD42" s="630">
        <v>846451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203078</v>
      </c>
      <c r="CS43" s="657"/>
      <c r="CT43" s="657"/>
      <c r="CU43" s="657"/>
      <c r="CV43" s="657"/>
      <c r="CW43" s="657"/>
      <c r="CX43" s="657"/>
      <c r="CY43" s="658"/>
      <c r="CZ43" s="626">
        <v>0.2</v>
      </c>
      <c r="DA43" s="655"/>
      <c r="DB43" s="655"/>
      <c r="DC43" s="659"/>
      <c r="DD43" s="630">
        <v>203078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8395638</v>
      </c>
      <c r="CS44" s="622"/>
      <c r="CT44" s="622"/>
      <c r="CU44" s="622"/>
      <c r="CV44" s="622"/>
      <c r="CW44" s="622"/>
      <c r="CX44" s="622"/>
      <c r="CY44" s="623"/>
      <c r="CZ44" s="626">
        <v>9.8000000000000007</v>
      </c>
      <c r="DA44" s="627"/>
      <c r="DB44" s="627"/>
      <c r="DC44" s="722"/>
      <c r="DD44" s="630">
        <v>846451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2702848</v>
      </c>
      <c r="CS45" s="657"/>
      <c r="CT45" s="657"/>
      <c r="CU45" s="657"/>
      <c r="CV45" s="657"/>
      <c r="CW45" s="657"/>
      <c r="CX45" s="657"/>
      <c r="CY45" s="658"/>
      <c r="CZ45" s="626">
        <v>3.2</v>
      </c>
      <c r="DA45" s="655"/>
      <c r="DB45" s="655"/>
      <c r="DC45" s="659"/>
      <c r="DD45" s="630">
        <v>116285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5650442</v>
      </c>
      <c r="CS46" s="622"/>
      <c r="CT46" s="622"/>
      <c r="CU46" s="622"/>
      <c r="CV46" s="622"/>
      <c r="CW46" s="622"/>
      <c r="CX46" s="622"/>
      <c r="CY46" s="623"/>
      <c r="CZ46" s="626">
        <v>6.6</v>
      </c>
      <c r="DA46" s="627"/>
      <c r="DB46" s="627"/>
      <c r="DC46" s="722"/>
      <c r="DD46" s="630">
        <v>712918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t="s">
        <v>131</v>
      </c>
      <c r="CS47" s="657"/>
      <c r="CT47" s="657"/>
      <c r="CU47" s="657"/>
      <c r="CV47" s="657"/>
      <c r="CW47" s="657"/>
      <c r="CX47" s="657"/>
      <c r="CY47" s="658"/>
      <c r="CZ47" s="626" t="s">
        <v>237</v>
      </c>
      <c r="DA47" s="655"/>
      <c r="DB47" s="655"/>
      <c r="DC47" s="659"/>
      <c r="DD47" s="630" t="s">
        <v>122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131</v>
      </c>
      <c r="DA48" s="627"/>
      <c r="DB48" s="627"/>
      <c r="DC48" s="722"/>
      <c r="DD48" s="630" t="s">
        <v>237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85320049</v>
      </c>
      <c r="CS49" s="691"/>
      <c r="CT49" s="691"/>
      <c r="CU49" s="691"/>
      <c r="CV49" s="691"/>
      <c r="CW49" s="691"/>
      <c r="CX49" s="691"/>
      <c r="CY49" s="723"/>
      <c r="CZ49" s="706">
        <v>100</v>
      </c>
      <c r="DA49" s="724"/>
      <c r="DB49" s="724"/>
      <c r="DC49" s="725"/>
      <c r="DD49" s="726">
        <v>56232823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rDAfQ3TplhgX9+1Gu/mZaKrC7zOfSp8Fj7R56LVjRolVB5lDFFOtgxvX09twKpPZ4Ac61p51+LkixRr0pLvBw==" saltValue="+tgAjfYdYCKkKeZU+L1p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89351</v>
      </c>
      <c r="R7" s="757"/>
      <c r="S7" s="757"/>
      <c r="T7" s="757"/>
      <c r="U7" s="757"/>
      <c r="V7" s="757">
        <v>85275</v>
      </c>
      <c r="W7" s="757"/>
      <c r="X7" s="757"/>
      <c r="Y7" s="757"/>
      <c r="Z7" s="757"/>
      <c r="AA7" s="757">
        <v>4076</v>
      </c>
      <c r="AB7" s="757"/>
      <c r="AC7" s="757"/>
      <c r="AD7" s="757"/>
      <c r="AE7" s="758"/>
      <c r="AF7" s="759">
        <v>3820</v>
      </c>
      <c r="AG7" s="760"/>
      <c r="AH7" s="760"/>
      <c r="AI7" s="760"/>
      <c r="AJ7" s="761"/>
      <c r="AK7" s="796">
        <v>128</v>
      </c>
      <c r="AL7" s="797"/>
      <c r="AM7" s="797"/>
      <c r="AN7" s="797"/>
      <c r="AO7" s="797"/>
      <c r="AP7" s="797">
        <v>47648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3">
        <v>18</v>
      </c>
      <c r="CI7" s="794"/>
      <c r="CJ7" s="794"/>
      <c r="CK7" s="794"/>
      <c r="CL7" s="795"/>
      <c r="CM7" s="793">
        <v>1262</v>
      </c>
      <c r="CN7" s="794"/>
      <c r="CO7" s="794"/>
      <c r="CP7" s="794"/>
      <c r="CQ7" s="795"/>
      <c r="CR7" s="793">
        <v>30</v>
      </c>
      <c r="CS7" s="794"/>
      <c r="CT7" s="794"/>
      <c r="CU7" s="794"/>
      <c r="CV7" s="795"/>
      <c r="CW7" s="793" t="s">
        <v>566</v>
      </c>
      <c r="CX7" s="794"/>
      <c r="CY7" s="794"/>
      <c r="CZ7" s="794"/>
      <c r="DA7" s="795"/>
      <c r="DB7" s="793" t="s">
        <v>566</v>
      </c>
      <c r="DC7" s="794"/>
      <c r="DD7" s="794"/>
      <c r="DE7" s="794"/>
      <c r="DF7" s="795"/>
      <c r="DG7" s="793" t="s">
        <v>566</v>
      </c>
      <c r="DH7" s="794"/>
      <c r="DI7" s="794"/>
      <c r="DJ7" s="794"/>
      <c r="DK7" s="795"/>
      <c r="DL7" s="793" t="s">
        <v>566</v>
      </c>
      <c r="DM7" s="794"/>
      <c r="DN7" s="794"/>
      <c r="DO7" s="794"/>
      <c r="DP7" s="795"/>
      <c r="DQ7" s="793" t="s">
        <v>566</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255</v>
      </c>
      <c r="R8" s="781"/>
      <c r="S8" s="781"/>
      <c r="T8" s="781"/>
      <c r="U8" s="781"/>
      <c r="V8" s="781">
        <v>249</v>
      </c>
      <c r="W8" s="781"/>
      <c r="X8" s="781"/>
      <c r="Y8" s="781"/>
      <c r="Z8" s="781"/>
      <c r="AA8" s="781">
        <v>6</v>
      </c>
      <c r="AB8" s="781"/>
      <c r="AC8" s="781"/>
      <c r="AD8" s="781"/>
      <c r="AE8" s="782"/>
      <c r="AF8" s="783" t="s">
        <v>579</v>
      </c>
      <c r="AG8" s="784"/>
      <c r="AH8" s="784"/>
      <c r="AI8" s="784"/>
      <c r="AJ8" s="785"/>
      <c r="AK8" s="786">
        <v>118</v>
      </c>
      <c r="AL8" s="787"/>
      <c r="AM8" s="787"/>
      <c r="AN8" s="787"/>
      <c r="AO8" s="787"/>
      <c r="AP8" s="787">
        <v>584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573</v>
      </c>
      <c r="BT8" s="791"/>
      <c r="BU8" s="791"/>
      <c r="BV8" s="791"/>
      <c r="BW8" s="791"/>
      <c r="BX8" s="791"/>
      <c r="BY8" s="791"/>
      <c r="BZ8" s="791"/>
      <c r="CA8" s="791"/>
      <c r="CB8" s="791"/>
      <c r="CC8" s="791"/>
      <c r="CD8" s="791"/>
      <c r="CE8" s="791"/>
      <c r="CF8" s="791"/>
      <c r="CG8" s="792"/>
      <c r="CH8" s="803">
        <v>-2</v>
      </c>
      <c r="CI8" s="804"/>
      <c r="CJ8" s="804"/>
      <c r="CK8" s="804"/>
      <c r="CL8" s="805"/>
      <c r="CM8" s="803">
        <v>375</v>
      </c>
      <c r="CN8" s="804"/>
      <c r="CO8" s="804"/>
      <c r="CP8" s="804"/>
      <c r="CQ8" s="805"/>
      <c r="CR8" s="803">
        <v>300</v>
      </c>
      <c r="CS8" s="804"/>
      <c r="CT8" s="804"/>
      <c r="CU8" s="804"/>
      <c r="CV8" s="805"/>
      <c r="CW8" s="803">
        <v>38</v>
      </c>
      <c r="CX8" s="804"/>
      <c r="CY8" s="804"/>
      <c r="CZ8" s="804"/>
      <c r="DA8" s="805"/>
      <c r="DB8" s="803" t="s">
        <v>566</v>
      </c>
      <c r="DC8" s="804"/>
      <c r="DD8" s="804"/>
      <c r="DE8" s="804"/>
      <c r="DF8" s="805"/>
      <c r="DG8" s="803" t="s">
        <v>566</v>
      </c>
      <c r="DH8" s="804"/>
      <c r="DI8" s="804"/>
      <c r="DJ8" s="804"/>
      <c r="DK8" s="805"/>
      <c r="DL8" s="803" t="s">
        <v>566</v>
      </c>
      <c r="DM8" s="804"/>
      <c r="DN8" s="804"/>
      <c r="DO8" s="804"/>
      <c r="DP8" s="805"/>
      <c r="DQ8" s="803" t="s">
        <v>566</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574</v>
      </c>
      <c r="BT9" s="791"/>
      <c r="BU9" s="791"/>
      <c r="BV9" s="791"/>
      <c r="BW9" s="791"/>
      <c r="BX9" s="791"/>
      <c r="BY9" s="791"/>
      <c r="BZ9" s="791"/>
      <c r="CA9" s="791"/>
      <c r="CB9" s="791"/>
      <c r="CC9" s="791"/>
      <c r="CD9" s="791"/>
      <c r="CE9" s="791"/>
      <c r="CF9" s="791"/>
      <c r="CG9" s="792"/>
      <c r="CH9" s="803">
        <v>23</v>
      </c>
      <c r="CI9" s="804"/>
      <c r="CJ9" s="804"/>
      <c r="CK9" s="804"/>
      <c r="CL9" s="805"/>
      <c r="CM9" s="803">
        <v>857</v>
      </c>
      <c r="CN9" s="804"/>
      <c r="CO9" s="804"/>
      <c r="CP9" s="804"/>
      <c r="CQ9" s="805"/>
      <c r="CR9" s="803">
        <v>25</v>
      </c>
      <c r="CS9" s="804"/>
      <c r="CT9" s="804"/>
      <c r="CU9" s="804"/>
      <c r="CV9" s="805"/>
      <c r="CW9" s="803" t="s">
        <v>566</v>
      </c>
      <c r="CX9" s="804"/>
      <c r="CY9" s="804"/>
      <c r="CZ9" s="804"/>
      <c r="DA9" s="805"/>
      <c r="DB9" s="803" t="s">
        <v>566</v>
      </c>
      <c r="DC9" s="804"/>
      <c r="DD9" s="804"/>
      <c r="DE9" s="804"/>
      <c r="DF9" s="805"/>
      <c r="DG9" s="803" t="s">
        <v>566</v>
      </c>
      <c r="DH9" s="804"/>
      <c r="DI9" s="804"/>
      <c r="DJ9" s="804"/>
      <c r="DK9" s="805"/>
      <c r="DL9" s="803" t="s">
        <v>566</v>
      </c>
      <c r="DM9" s="804"/>
      <c r="DN9" s="804"/>
      <c r="DO9" s="804"/>
      <c r="DP9" s="805"/>
      <c r="DQ9" s="803" t="s">
        <v>566</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575</v>
      </c>
      <c r="BT10" s="791"/>
      <c r="BU10" s="791"/>
      <c r="BV10" s="791"/>
      <c r="BW10" s="791"/>
      <c r="BX10" s="791"/>
      <c r="BY10" s="791"/>
      <c r="BZ10" s="791"/>
      <c r="CA10" s="791"/>
      <c r="CB10" s="791"/>
      <c r="CC10" s="791"/>
      <c r="CD10" s="791"/>
      <c r="CE10" s="791"/>
      <c r="CF10" s="791"/>
      <c r="CG10" s="792"/>
      <c r="CH10" s="803">
        <v>0</v>
      </c>
      <c r="CI10" s="804"/>
      <c r="CJ10" s="804"/>
      <c r="CK10" s="804"/>
      <c r="CL10" s="805"/>
      <c r="CM10" s="803">
        <v>207</v>
      </c>
      <c r="CN10" s="804"/>
      <c r="CO10" s="804"/>
      <c r="CP10" s="804"/>
      <c r="CQ10" s="805"/>
      <c r="CR10" s="803">
        <v>200</v>
      </c>
      <c r="CS10" s="804"/>
      <c r="CT10" s="804"/>
      <c r="CU10" s="804"/>
      <c r="CV10" s="805"/>
      <c r="CW10" s="803">
        <v>69</v>
      </c>
      <c r="CX10" s="804"/>
      <c r="CY10" s="804"/>
      <c r="CZ10" s="804"/>
      <c r="DA10" s="805"/>
      <c r="DB10" s="803" t="s">
        <v>566</v>
      </c>
      <c r="DC10" s="804"/>
      <c r="DD10" s="804"/>
      <c r="DE10" s="804"/>
      <c r="DF10" s="805"/>
      <c r="DG10" s="803" t="s">
        <v>566</v>
      </c>
      <c r="DH10" s="804"/>
      <c r="DI10" s="804"/>
      <c r="DJ10" s="804"/>
      <c r="DK10" s="805"/>
      <c r="DL10" s="803" t="s">
        <v>566</v>
      </c>
      <c r="DM10" s="804"/>
      <c r="DN10" s="804"/>
      <c r="DO10" s="804"/>
      <c r="DP10" s="805"/>
      <c r="DQ10" s="803" t="s">
        <v>566</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576</v>
      </c>
      <c r="BT11" s="791"/>
      <c r="BU11" s="791"/>
      <c r="BV11" s="791"/>
      <c r="BW11" s="791"/>
      <c r="BX11" s="791"/>
      <c r="BY11" s="791"/>
      <c r="BZ11" s="791"/>
      <c r="CA11" s="791"/>
      <c r="CB11" s="791"/>
      <c r="CC11" s="791"/>
      <c r="CD11" s="791"/>
      <c r="CE11" s="791"/>
      <c r="CF11" s="791"/>
      <c r="CG11" s="792"/>
      <c r="CH11" s="803">
        <v>5</v>
      </c>
      <c r="CI11" s="804"/>
      <c r="CJ11" s="804"/>
      <c r="CK11" s="804"/>
      <c r="CL11" s="805"/>
      <c r="CM11" s="803">
        <v>358</v>
      </c>
      <c r="CN11" s="804"/>
      <c r="CO11" s="804"/>
      <c r="CP11" s="804"/>
      <c r="CQ11" s="805"/>
      <c r="CR11" s="803">
        <v>300</v>
      </c>
      <c r="CS11" s="804"/>
      <c r="CT11" s="804"/>
      <c r="CU11" s="804"/>
      <c r="CV11" s="805"/>
      <c r="CW11" s="803">
        <v>85</v>
      </c>
      <c r="CX11" s="804"/>
      <c r="CY11" s="804"/>
      <c r="CZ11" s="804"/>
      <c r="DA11" s="805"/>
      <c r="DB11" s="803" t="s">
        <v>577</v>
      </c>
      <c r="DC11" s="804"/>
      <c r="DD11" s="804"/>
      <c r="DE11" s="804"/>
      <c r="DF11" s="805"/>
      <c r="DG11" s="803" t="s">
        <v>577</v>
      </c>
      <c r="DH11" s="804"/>
      <c r="DI11" s="804"/>
      <c r="DJ11" s="804"/>
      <c r="DK11" s="805"/>
      <c r="DL11" s="803" t="s">
        <v>577</v>
      </c>
      <c r="DM11" s="804"/>
      <c r="DN11" s="804"/>
      <c r="DO11" s="804"/>
      <c r="DP11" s="805"/>
      <c r="DQ11" s="803" t="s">
        <v>577</v>
      </c>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382</v>
      </c>
      <c r="B23" s="812" t="s">
        <v>383</v>
      </c>
      <c r="C23" s="813"/>
      <c r="D23" s="813"/>
      <c r="E23" s="813"/>
      <c r="F23" s="813"/>
      <c r="G23" s="813"/>
      <c r="H23" s="813"/>
      <c r="I23" s="813"/>
      <c r="J23" s="813"/>
      <c r="K23" s="813"/>
      <c r="L23" s="813"/>
      <c r="M23" s="813"/>
      <c r="N23" s="813"/>
      <c r="O23" s="813"/>
      <c r="P23" s="814"/>
      <c r="Q23" s="815">
        <v>89489</v>
      </c>
      <c r="R23" s="816"/>
      <c r="S23" s="816"/>
      <c r="T23" s="816"/>
      <c r="U23" s="816"/>
      <c r="V23" s="816">
        <v>85406</v>
      </c>
      <c r="W23" s="816"/>
      <c r="X23" s="816"/>
      <c r="Y23" s="816"/>
      <c r="Z23" s="816"/>
      <c r="AA23" s="816">
        <v>4082</v>
      </c>
      <c r="AB23" s="816"/>
      <c r="AC23" s="816"/>
      <c r="AD23" s="816"/>
      <c r="AE23" s="817"/>
      <c r="AF23" s="818">
        <v>3820</v>
      </c>
      <c r="AG23" s="816"/>
      <c r="AH23" s="816"/>
      <c r="AI23" s="816"/>
      <c r="AJ23" s="819"/>
      <c r="AK23" s="820"/>
      <c r="AL23" s="821"/>
      <c r="AM23" s="821"/>
      <c r="AN23" s="821"/>
      <c r="AO23" s="821"/>
      <c r="AP23" s="816">
        <v>48233</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394</v>
      </c>
      <c r="C28" s="754"/>
      <c r="D28" s="754"/>
      <c r="E28" s="754"/>
      <c r="F28" s="754"/>
      <c r="G28" s="754"/>
      <c r="H28" s="754"/>
      <c r="I28" s="754"/>
      <c r="J28" s="754"/>
      <c r="K28" s="754"/>
      <c r="L28" s="754"/>
      <c r="M28" s="754"/>
      <c r="N28" s="754"/>
      <c r="O28" s="754"/>
      <c r="P28" s="755"/>
      <c r="Q28" s="844">
        <v>27007</v>
      </c>
      <c r="R28" s="845"/>
      <c r="S28" s="845"/>
      <c r="T28" s="845"/>
      <c r="U28" s="845"/>
      <c r="V28" s="845">
        <v>26472</v>
      </c>
      <c r="W28" s="845"/>
      <c r="X28" s="845"/>
      <c r="Y28" s="845"/>
      <c r="Z28" s="845"/>
      <c r="AA28" s="845">
        <v>535</v>
      </c>
      <c r="AB28" s="845"/>
      <c r="AC28" s="845"/>
      <c r="AD28" s="845"/>
      <c r="AE28" s="846"/>
      <c r="AF28" s="847">
        <v>535</v>
      </c>
      <c r="AG28" s="845"/>
      <c r="AH28" s="845"/>
      <c r="AI28" s="845"/>
      <c r="AJ28" s="848"/>
      <c r="AK28" s="849">
        <v>2021</v>
      </c>
      <c r="AL28" s="840"/>
      <c r="AM28" s="840"/>
      <c r="AN28" s="840"/>
      <c r="AO28" s="840"/>
      <c r="AP28" s="840" t="s">
        <v>566</v>
      </c>
      <c r="AQ28" s="840"/>
      <c r="AR28" s="840"/>
      <c r="AS28" s="840"/>
      <c r="AT28" s="840"/>
      <c r="AU28" s="840" t="s">
        <v>566</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395</v>
      </c>
      <c r="C29" s="778"/>
      <c r="D29" s="778"/>
      <c r="E29" s="778"/>
      <c r="F29" s="778"/>
      <c r="G29" s="778"/>
      <c r="H29" s="778"/>
      <c r="I29" s="778"/>
      <c r="J29" s="778"/>
      <c r="K29" s="778"/>
      <c r="L29" s="778"/>
      <c r="M29" s="778"/>
      <c r="N29" s="778"/>
      <c r="O29" s="778"/>
      <c r="P29" s="779"/>
      <c r="Q29" s="780">
        <v>13236</v>
      </c>
      <c r="R29" s="781"/>
      <c r="S29" s="781"/>
      <c r="T29" s="781"/>
      <c r="U29" s="781"/>
      <c r="V29" s="781">
        <v>12443</v>
      </c>
      <c r="W29" s="781"/>
      <c r="X29" s="781"/>
      <c r="Y29" s="781"/>
      <c r="Z29" s="781"/>
      <c r="AA29" s="781">
        <v>793</v>
      </c>
      <c r="AB29" s="781"/>
      <c r="AC29" s="781"/>
      <c r="AD29" s="781"/>
      <c r="AE29" s="782"/>
      <c r="AF29" s="783">
        <v>793</v>
      </c>
      <c r="AG29" s="784"/>
      <c r="AH29" s="784"/>
      <c r="AI29" s="784"/>
      <c r="AJ29" s="785"/>
      <c r="AK29" s="852">
        <v>1857</v>
      </c>
      <c r="AL29" s="853"/>
      <c r="AM29" s="853"/>
      <c r="AN29" s="853"/>
      <c r="AO29" s="853"/>
      <c r="AP29" s="853" t="s">
        <v>566</v>
      </c>
      <c r="AQ29" s="853"/>
      <c r="AR29" s="853"/>
      <c r="AS29" s="853"/>
      <c r="AT29" s="853"/>
      <c r="AU29" s="853" t="s">
        <v>566</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396</v>
      </c>
      <c r="C30" s="778"/>
      <c r="D30" s="778"/>
      <c r="E30" s="778"/>
      <c r="F30" s="778"/>
      <c r="G30" s="778"/>
      <c r="H30" s="778"/>
      <c r="I30" s="778"/>
      <c r="J30" s="778"/>
      <c r="K30" s="778"/>
      <c r="L30" s="778"/>
      <c r="M30" s="778"/>
      <c r="N30" s="778"/>
      <c r="O30" s="778"/>
      <c r="P30" s="779"/>
      <c r="Q30" s="780">
        <v>2562</v>
      </c>
      <c r="R30" s="781"/>
      <c r="S30" s="781"/>
      <c r="T30" s="781"/>
      <c r="U30" s="781"/>
      <c r="V30" s="781">
        <v>2542</v>
      </c>
      <c r="W30" s="781"/>
      <c r="X30" s="781"/>
      <c r="Y30" s="781"/>
      <c r="Z30" s="781"/>
      <c r="AA30" s="781">
        <v>20</v>
      </c>
      <c r="AB30" s="781"/>
      <c r="AC30" s="781"/>
      <c r="AD30" s="781"/>
      <c r="AE30" s="782"/>
      <c r="AF30" s="783">
        <v>20</v>
      </c>
      <c r="AG30" s="784"/>
      <c r="AH30" s="784"/>
      <c r="AI30" s="784"/>
      <c r="AJ30" s="785"/>
      <c r="AK30" s="852">
        <v>442</v>
      </c>
      <c r="AL30" s="853"/>
      <c r="AM30" s="853"/>
      <c r="AN30" s="853"/>
      <c r="AO30" s="853"/>
      <c r="AP30" s="853" t="s">
        <v>566</v>
      </c>
      <c r="AQ30" s="853"/>
      <c r="AR30" s="853"/>
      <c r="AS30" s="853"/>
      <c r="AT30" s="853"/>
      <c r="AU30" s="853" t="s">
        <v>567</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580</v>
      </c>
      <c r="C31" s="778"/>
      <c r="D31" s="778"/>
      <c r="E31" s="778"/>
      <c r="F31" s="778"/>
      <c r="G31" s="778"/>
      <c r="H31" s="778"/>
      <c r="I31" s="778"/>
      <c r="J31" s="778"/>
      <c r="K31" s="778"/>
      <c r="L31" s="778"/>
      <c r="M31" s="778"/>
      <c r="N31" s="778"/>
      <c r="O31" s="778"/>
      <c r="P31" s="779"/>
      <c r="Q31" s="780">
        <v>9628</v>
      </c>
      <c r="R31" s="781"/>
      <c r="S31" s="781"/>
      <c r="T31" s="781"/>
      <c r="U31" s="781"/>
      <c r="V31" s="781">
        <v>11134</v>
      </c>
      <c r="W31" s="781"/>
      <c r="X31" s="781"/>
      <c r="Y31" s="781"/>
      <c r="Z31" s="781"/>
      <c r="AA31" s="781">
        <v>-1505</v>
      </c>
      <c r="AB31" s="781"/>
      <c r="AC31" s="781"/>
      <c r="AD31" s="781"/>
      <c r="AE31" s="782"/>
      <c r="AF31" s="783">
        <v>349</v>
      </c>
      <c r="AG31" s="784"/>
      <c r="AH31" s="784"/>
      <c r="AI31" s="784"/>
      <c r="AJ31" s="785"/>
      <c r="AK31" s="852">
        <v>1460</v>
      </c>
      <c r="AL31" s="853"/>
      <c r="AM31" s="853"/>
      <c r="AN31" s="853"/>
      <c r="AO31" s="853"/>
      <c r="AP31" s="853">
        <v>17226</v>
      </c>
      <c r="AQ31" s="853"/>
      <c r="AR31" s="853"/>
      <c r="AS31" s="853"/>
      <c r="AT31" s="853"/>
      <c r="AU31" s="853">
        <v>8854</v>
      </c>
      <c r="AV31" s="853"/>
      <c r="AW31" s="853"/>
      <c r="AX31" s="853"/>
      <c r="AY31" s="853"/>
      <c r="AZ31" s="854" t="s">
        <v>581</v>
      </c>
      <c r="BA31" s="854"/>
      <c r="BB31" s="854"/>
      <c r="BC31" s="854"/>
      <c r="BD31" s="854"/>
      <c r="BE31" s="850" t="s">
        <v>582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397</v>
      </c>
      <c r="C32" s="778"/>
      <c r="D32" s="778"/>
      <c r="E32" s="778"/>
      <c r="F32" s="778"/>
      <c r="G32" s="778"/>
      <c r="H32" s="778"/>
      <c r="I32" s="778"/>
      <c r="J32" s="778"/>
      <c r="K32" s="778"/>
      <c r="L32" s="778"/>
      <c r="M32" s="778"/>
      <c r="N32" s="778"/>
      <c r="O32" s="778"/>
      <c r="P32" s="779"/>
      <c r="Q32" s="780">
        <v>6714</v>
      </c>
      <c r="R32" s="781"/>
      <c r="S32" s="781"/>
      <c r="T32" s="781"/>
      <c r="U32" s="781"/>
      <c r="V32" s="781">
        <v>6588</v>
      </c>
      <c r="W32" s="781"/>
      <c r="X32" s="781"/>
      <c r="Y32" s="781"/>
      <c r="Z32" s="781"/>
      <c r="AA32" s="781">
        <v>126</v>
      </c>
      <c r="AB32" s="781"/>
      <c r="AC32" s="781"/>
      <c r="AD32" s="781"/>
      <c r="AE32" s="782"/>
      <c r="AF32" s="783">
        <v>109</v>
      </c>
      <c r="AG32" s="784"/>
      <c r="AH32" s="784"/>
      <c r="AI32" s="784"/>
      <c r="AJ32" s="785"/>
      <c r="AK32" s="852">
        <v>1072</v>
      </c>
      <c r="AL32" s="853"/>
      <c r="AM32" s="853"/>
      <c r="AN32" s="853"/>
      <c r="AO32" s="853"/>
      <c r="AP32" s="853">
        <v>21176</v>
      </c>
      <c r="AQ32" s="853"/>
      <c r="AR32" s="853"/>
      <c r="AS32" s="853"/>
      <c r="AT32" s="853"/>
      <c r="AU32" s="853">
        <v>6522</v>
      </c>
      <c r="AV32" s="853"/>
      <c r="AW32" s="853"/>
      <c r="AX32" s="853"/>
      <c r="AY32" s="853"/>
      <c r="AZ32" s="854" t="s">
        <v>581</v>
      </c>
      <c r="BA32" s="854"/>
      <c r="BB32" s="854"/>
      <c r="BC32" s="854"/>
      <c r="BD32" s="854"/>
      <c r="BE32" s="850" t="s">
        <v>398</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382</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1806</v>
      </c>
      <c r="AG63" s="864"/>
      <c r="AH63" s="864"/>
      <c r="AI63" s="864"/>
      <c r="AJ63" s="865"/>
      <c r="AK63" s="866"/>
      <c r="AL63" s="861"/>
      <c r="AM63" s="861"/>
      <c r="AN63" s="861"/>
      <c r="AO63" s="861"/>
      <c r="AP63" s="864">
        <v>38402</v>
      </c>
      <c r="AQ63" s="864"/>
      <c r="AR63" s="864"/>
      <c r="AS63" s="864"/>
      <c r="AT63" s="864"/>
      <c r="AU63" s="864">
        <v>15376</v>
      </c>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402</v>
      </c>
      <c r="B66" s="763"/>
      <c r="C66" s="763"/>
      <c r="D66" s="763"/>
      <c r="E66" s="763"/>
      <c r="F66" s="763"/>
      <c r="G66" s="763"/>
      <c r="H66" s="763"/>
      <c r="I66" s="763"/>
      <c r="J66" s="763"/>
      <c r="K66" s="763"/>
      <c r="L66" s="763"/>
      <c r="M66" s="763"/>
      <c r="N66" s="763"/>
      <c r="O66" s="763"/>
      <c r="P66" s="764"/>
      <c r="Q66" s="739" t="s">
        <v>386</v>
      </c>
      <c r="R66" s="740"/>
      <c r="S66" s="740"/>
      <c r="T66" s="740"/>
      <c r="U66" s="741"/>
      <c r="V66" s="739" t="s">
        <v>403</v>
      </c>
      <c r="W66" s="740"/>
      <c r="X66" s="740"/>
      <c r="Y66" s="740"/>
      <c r="Z66" s="741"/>
      <c r="AA66" s="739" t="s">
        <v>404</v>
      </c>
      <c r="AB66" s="740"/>
      <c r="AC66" s="740"/>
      <c r="AD66" s="740"/>
      <c r="AE66" s="741"/>
      <c r="AF66" s="874" t="s">
        <v>389</v>
      </c>
      <c r="AG66" s="835"/>
      <c r="AH66" s="835"/>
      <c r="AI66" s="835"/>
      <c r="AJ66" s="875"/>
      <c r="AK66" s="739" t="s">
        <v>390</v>
      </c>
      <c r="AL66" s="763"/>
      <c r="AM66" s="763"/>
      <c r="AN66" s="763"/>
      <c r="AO66" s="764"/>
      <c r="AP66" s="739" t="s">
        <v>391</v>
      </c>
      <c r="AQ66" s="740"/>
      <c r="AR66" s="740"/>
      <c r="AS66" s="740"/>
      <c r="AT66" s="741"/>
      <c r="AU66" s="739" t="s">
        <v>405</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568</v>
      </c>
      <c r="C68" s="892"/>
      <c r="D68" s="892"/>
      <c r="E68" s="892"/>
      <c r="F68" s="892"/>
      <c r="G68" s="892"/>
      <c r="H68" s="892"/>
      <c r="I68" s="892"/>
      <c r="J68" s="892"/>
      <c r="K68" s="892"/>
      <c r="L68" s="892"/>
      <c r="M68" s="892"/>
      <c r="N68" s="892"/>
      <c r="O68" s="892"/>
      <c r="P68" s="893"/>
      <c r="Q68" s="894">
        <v>201</v>
      </c>
      <c r="R68" s="888"/>
      <c r="S68" s="888"/>
      <c r="T68" s="888"/>
      <c r="U68" s="888"/>
      <c r="V68" s="888">
        <v>198</v>
      </c>
      <c r="W68" s="888"/>
      <c r="X68" s="888"/>
      <c r="Y68" s="888"/>
      <c r="Z68" s="888"/>
      <c r="AA68" s="888">
        <v>3</v>
      </c>
      <c r="AB68" s="888"/>
      <c r="AC68" s="888"/>
      <c r="AD68" s="888"/>
      <c r="AE68" s="888"/>
      <c r="AF68" s="888">
        <v>1</v>
      </c>
      <c r="AG68" s="888"/>
      <c r="AH68" s="888"/>
      <c r="AI68" s="888"/>
      <c r="AJ68" s="888"/>
      <c r="AK68" s="888" t="s">
        <v>566</v>
      </c>
      <c r="AL68" s="888"/>
      <c r="AM68" s="888"/>
      <c r="AN68" s="888"/>
      <c r="AO68" s="888"/>
      <c r="AP68" s="888" t="s">
        <v>566</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569</v>
      </c>
      <c r="C69" s="896"/>
      <c r="D69" s="896"/>
      <c r="E69" s="896"/>
      <c r="F69" s="896"/>
      <c r="G69" s="896"/>
      <c r="H69" s="896"/>
      <c r="I69" s="896"/>
      <c r="J69" s="896"/>
      <c r="K69" s="896"/>
      <c r="L69" s="896"/>
      <c r="M69" s="896"/>
      <c r="N69" s="896"/>
      <c r="O69" s="896"/>
      <c r="P69" s="897"/>
      <c r="Q69" s="898">
        <v>3570</v>
      </c>
      <c r="R69" s="853"/>
      <c r="S69" s="853"/>
      <c r="T69" s="853"/>
      <c r="U69" s="853"/>
      <c r="V69" s="853">
        <v>3100</v>
      </c>
      <c r="W69" s="853"/>
      <c r="X69" s="853"/>
      <c r="Y69" s="853"/>
      <c r="Z69" s="853"/>
      <c r="AA69" s="853">
        <v>470</v>
      </c>
      <c r="AB69" s="853"/>
      <c r="AC69" s="853"/>
      <c r="AD69" s="853"/>
      <c r="AE69" s="853"/>
      <c r="AF69" s="853">
        <v>470</v>
      </c>
      <c r="AG69" s="853"/>
      <c r="AH69" s="853"/>
      <c r="AI69" s="853"/>
      <c r="AJ69" s="853"/>
      <c r="AK69" s="853">
        <v>63</v>
      </c>
      <c r="AL69" s="853"/>
      <c r="AM69" s="853"/>
      <c r="AN69" s="853"/>
      <c r="AO69" s="853"/>
      <c r="AP69" s="853" t="s">
        <v>566</v>
      </c>
      <c r="AQ69" s="853"/>
      <c r="AR69" s="853"/>
      <c r="AS69" s="853"/>
      <c r="AT69" s="853"/>
      <c r="AU69" s="853" t="s">
        <v>566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570</v>
      </c>
      <c r="C70" s="896"/>
      <c r="D70" s="896"/>
      <c r="E70" s="896"/>
      <c r="F70" s="896"/>
      <c r="G70" s="896"/>
      <c r="H70" s="896"/>
      <c r="I70" s="896"/>
      <c r="J70" s="896"/>
      <c r="K70" s="896"/>
      <c r="L70" s="896"/>
      <c r="M70" s="896"/>
      <c r="N70" s="896"/>
      <c r="O70" s="896"/>
      <c r="P70" s="897"/>
      <c r="Q70" s="898">
        <v>883572</v>
      </c>
      <c r="R70" s="853"/>
      <c r="S70" s="853"/>
      <c r="T70" s="853"/>
      <c r="U70" s="853"/>
      <c r="V70" s="853">
        <v>863176</v>
      </c>
      <c r="W70" s="853"/>
      <c r="X70" s="853"/>
      <c r="Y70" s="853"/>
      <c r="Z70" s="853"/>
      <c r="AA70" s="853">
        <v>20396</v>
      </c>
      <c r="AB70" s="853"/>
      <c r="AC70" s="853"/>
      <c r="AD70" s="853"/>
      <c r="AE70" s="853"/>
      <c r="AF70" s="853">
        <v>20396</v>
      </c>
      <c r="AG70" s="853"/>
      <c r="AH70" s="853"/>
      <c r="AI70" s="853"/>
      <c r="AJ70" s="853"/>
      <c r="AK70" s="853">
        <v>5429</v>
      </c>
      <c r="AL70" s="853"/>
      <c r="AM70" s="853"/>
      <c r="AN70" s="853"/>
      <c r="AO70" s="853"/>
      <c r="AP70" s="853" t="s">
        <v>566</v>
      </c>
      <c r="AQ70" s="853"/>
      <c r="AR70" s="853"/>
      <c r="AS70" s="853"/>
      <c r="AT70" s="853"/>
      <c r="AU70" s="853" t="s">
        <v>566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382</v>
      </c>
      <c r="B88" s="812" t="s">
        <v>406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20867</v>
      </c>
      <c r="AG88" s="864"/>
      <c r="AH88" s="864"/>
      <c r="AI88" s="864"/>
      <c r="AJ88" s="864"/>
      <c r="AK88" s="861"/>
      <c r="AL88" s="861"/>
      <c r="AM88" s="861"/>
      <c r="AN88" s="861"/>
      <c r="AO88" s="861"/>
      <c r="AP88" s="864" t="s">
        <v>504</v>
      </c>
      <c r="AQ88" s="864"/>
      <c r="AR88" s="864"/>
      <c r="AS88" s="864"/>
      <c r="AT88" s="864"/>
      <c r="AU88" s="864" t="s">
        <v>504</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407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855</v>
      </c>
      <c r="CS102" s="872"/>
      <c r="CT102" s="872"/>
      <c r="CU102" s="872"/>
      <c r="CV102" s="915"/>
      <c r="CW102" s="914">
        <v>192</v>
      </c>
      <c r="CX102" s="872"/>
      <c r="CY102" s="872"/>
      <c r="CZ102" s="872"/>
      <c r="DA102" s="915"/>
      <c r="DB102" s="914" t="s">
        <v>504</v>
      </c>
      <c r="DC102" s="872"/>
      <c r="DD102" s="872"/>
      <c r="DE102" s="872"/>
      <c r="DF102" s="915"/>
      <c r="DG102" s="914" t="s">
        <v>504</v>
      </c>
      <c r="DH102" s="872"/>
      <c r="DI102" s="872"/>
      <c r="DJ102" s="872"/>
      <c r="DK102" s="915"/>
      <c r="DL102" s="914" t="s">
        <v>504</v>
      </c>
      <c r="DM102" s="872"/>
      <c r="DN102" s="872"/>
      <c r="DO102" s="872"/>
      <c r="DP102" s="915"/>
      <c r="DQ102" s="914" t="s">
        <v>504</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415</v>
      </c>
      <c r="AB109" s="917"/>
      <c r="AC109" s="917"/>
      <c r="AD109" s="917"/>
      <c r="AE109" s="918"/>
      <c r="AF109" s="916" t="s">
        <v>300</v>
      </c>
      <c r="AG109" s="917"/>
      <c r="AH109" s="917"/>
      <c r="AI109" s="917"/>
      <c r="AJ109" s="918"/>
      <c r="AK109" s="916" t="s">
        <v>299</v>
      </c>
      <c r="AL109" s="917"/>
      <c r="AM109" s="917"/>
      <c r="AN109" s="917"/>
      <c r="AO109" s="918"/>
      <c r="AP109" s="916" t="s">
        <v>416</v>
      </c>
      <c r="AQ109" s="917"/>
      <c r="AR109" s="917"/>
      <c r="AS109" s="917"/>
      <c r="AT109" s="919"/>
      <c r="AU109" s="936" t="s">
        <v>414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415</v>
      </c>
      <c r="BR109" s="917"/>
      <c r="BS109" s="917"/>
      <c r="BT109" s="917"/>
      <c r="BU109" s="918"/>
      <c r="BV109" s="916" t="s">
        <v>300</v>
      </c>
      <c r="BW109" s="917"/>
      <c r="BX109" s="917"/>
      <c r="BY109" s="917"/>
      <c r="BZ109" s="918"/>
      <c r="CA109" s="916" t="s">
        <v>299</v>
      </c>
      <c r="CB109" s="917"/>
      <c r="CC109" s="917"/>
      <c r="CD109" s="917"/>
      <c r="CE109" s="918"/>
      <c r="CF109" s="937" t="s">
        <v>416</v>
      </c>
      <c r="CG109" s="937"/>
      <c r="CH109" s="937"/>
      <c r="CI109" s="937"/>
      <c r="CJ109" s="937"/>
      <c r="CK109" s="916" t="s">
        <v>417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415</v>
      </c>
      <c r="DH109" s="917"/>
      <c r="DI109" s="917"/>
      <c r="DJ109" s="917"/>
      <c r="DK109" s="918"/>
      <c r="DL109" s="916" t="s">
        <v>300</v>
      </c>
      <c r="DM109" s="917"/>
      <c r="DN109" s="917"/>
      <c r="DO109" s="917"/>
      <c r="DP109" s="918"/>
      <c r="DQ109" s="916" t="s">
        <v>299</v>
      </c>
      <c r="DR109" s="917"/>
      <c r="DS109" s="917"/>
      <c r="DT109" s="917"/>
      <c r="DU109" s="918"/>
      <c r="DV109" s="916" t="s">
        <v>416</v>
      </c>
      <c r="DW109" s="917"/>
      <c r="DX109" s="917"/>
      <c r="DY109" s="917"/>
      <c r="DZ109" s="919"/>
    </row>
    <row r="110" spans="1:131" s="226" customFormat="1" ht="26.25" customHeight="1" x14ac:dyDescent="0.15">
      <c r="A110" s="920" t="s">
        <v>418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6413244</v>
      </c>
      <c r="AB110" s="924"/>
      <c r="AC110" s="924"/>
      <c r="AD110" s="924"/>
      <c r="AE110" s="925"/>
      <c r="AF110" s="926">
        <v>6145853</v>
      </c>
      <c r="AG110" s="924"/>
      <c r="AH110" s="924"/>
      <c r="AI110" s="924"/>
      <c r="AJ110" s="925"/>
      <c r="AK110" s="926">
        <v>6058758</v>
      </c>
      <c r="AL110" s="924"/>
      <c r="AM110" s="924"/>
      <c r="AN110" s="924"/>
      <c r="AO110" s="925"/>
      <c r="AP110" s="927">
        <v>14.6</v>
      </c>
      <c r="AQ110" s="928"/>
      <c r="AR110" s="928"/>
      <c r="AS110" s="928"/>
      <c r="AT110" s="929"/>
      <c r="AU110" s="930" t="s">
        <v>67</v>
      </c>
      <c r="AV110" s="931"/>
      <c r="AW110" s="931"/>
      <c r="AX110" s="931"/>
      <c r="AY110" s="931"/>
      <c r="AZ110" s="972" t="s">
        <v>419</v>
      </c>
      <c r="BA110" s="921"/>
      <c r="BB110" s="921"/>
      <c r="BC110" s="921"/>
      <c r="BD110" s="921"/>
      <c r="BE110" s="921"/>
      <c r="BF110" s="921"/>
      <c r="BG110" s="921"/>
      <c r="BH110" s="921"/>
      <c r="BI110" s="921"/>
      <c r="BJ110" s="921"/>
      <c r="BK110" s="921"/>
      <c r="BL110" s="921"/>
      <c r="BM110" s="921"/>
      <c r="BN110" s="921"/>
      <c r="BO110" s="921"/>
      <c r="BP110" s="922"/>
      <c r="BQ110" s="958">
        <v>48520868</v>
      </c>
      <c r="BR110" s="959"/>
      <c r="BS110" s="959"/>
      <c r="BT110" s="959"/>
      <c r="BU110" s="959"/>
      <c r="BV110" s="959">
        <v>48233878</v>
      </c>
      <c r="BW110" s="959"/>
      <c r="BX110" s="959"/>
      <c r="BY110" s="959"/>
      <c r="BZ110" s="959"/>
      <c r="CA110" s="959">
        <v>48232737</v>
      </c>
      <c r="CB110" s="959"/>
      <c r="CC110" s="959"/>
      <c r="CD110" s="959"/>
      <c r="CE110" s="959"/>
      <c r="CF110" s="973">
        <v>116.6</v>
      </c>
      <c r="CG110" s="974"/>
      <c r="CH110" s="974"/>
      <c r="CI110" s="974"/>
      <c r="CJ110" s="974"/>
      <c r="CK110" s="975" t="s">
        <v>420</v>
      </c>
      <c r="CL110" s="976"/>
      <c r="CM110" s="955" t="s">
        <v>421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122</v>
      </c>
      <c r="DM110" s="959"/>
      <c r="DN110" s="959"/>
      <c r="DO110" s="959"/>
      <c r="DP110" s="959"/>
      <c r="DQ110" s="959" t="s">
        <v>422</v>
      </c>
      <c r="DR110" s="959"/>
      <c r="DS110" s="959"/>
      <c r="DT110" s="959"/>
      <c r="DU110" s="959"/>
      <c r="DV110" s="960" t="s">
        <v>122</v>
      </c>
      <c r="DW110" s="960"/>
      <c r="DX110" s="960"/>
      <c r="DY110" s="960"/>
      <c r="DZ110" s="961"/>
    </row>
    <row r="111" spans="1:131" s="226" customFormat="1" ht="26.25" customHeight="1" x14ac:dyDescent="0.15">
      <c r="A111" s="962" t="s">
        <v>423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424</v>
      </c>
      <c r="AB111" s="966"/>
      <c r="AC111" s="966"/>
      <c r="AD111" s="966"/>
      <c r="AE111" s="967"/>
      <c r="AF111" s="968" t="s">
        <v>424</v>
      </c>
      <c r="AG111" s="966"/>
      <c r="AH111" s="966"/>
      <c r="AI111" s="966"/>
      <c r="AJ111" s="967"/>
      <c r="AK111" s="968" t="s">
        <v>122</v>
      </c>
      <c r="AL111" s="966"/>
      <c r="AM111" s="966"/>
      <c r="AN111" s="966"/>
      <c r="AO111" s="967"/>
      <c r="AP111" s="969" t="s">
        <v>122</v>
      </c>
      <c r="AQ111" s="970"/>
      <c r="AR111" s="970"/>
      <c r="AS111" s="970"/>
      <c r="AT111" s="971"/>
      <c r="AU111" s="932"/>
      <c r="AV111" s="933"/>
      <c r="AW111" s="933"/>
      <c r="AX111" s="933"/>
      <c r="AY111" s="933"/>
      <c r="AZ111" s="981" t="s">
        <v>425</v>
      </c>
      <c r="BA111" s="982"/>
      <c r="BB111" s="982"/>
      <c r="BC111" s="982"/>
      <c r="BD111" s="982"/>
      <c r="BE111" s="982"/>
      <c r="BF111" s="982"/>
      <c r="BG111" s="982"/>
      <c r="BH111" s="982"/>
      <c r="BI111" s="982"/>
      <c r="BJ111" s="982"/>
      <c r="BK111" s="982"/>
      <c r="BL111" s="982"/>
      <c r="BM111" s="982"/>
      <c r="BN111" s="982"/>
      <c r="BO111" s="982"/>
      <c r="BP111" s="983"/>
      <c r="BQ111" s="951" t="s">
        <v>122</v>
      </c>
      <c r="BR111" s="952"/>
      <c r="BS111" s="952"/>
      <c r="BT111" s="952"/>
      <c r="BU111" s="952"/>
      <c r="BV111" s="952" t="s">
        <v>424</v>
      </c>
      <c r="BW111" s="952"/>
      <c r="BX111" s="952"/>
      <c r="BY111" s="952"/>
      <c r="BZ111" s="952"/>
      <c r="CA111" s="952" t="s">
        <v>122</v>
      </c>
      <c r="CB111" s="952"/>
      <c r="CC111" s="952"/>
      <c r="CD111" s="952"/>
      <c r="CE111" s="952"/>
      <c r="CF111" s="946" t="s">
        <v>122</v>
      </c>
      <c r="CG111" s="947"/>
      <c r="CH111" s="947"/>
      <c r="CI111" s="947"/>
      <c r="CJ111" s="947"/>
      <c r="CK111" s="977"/>
      <c r="CL111" s="978"/>
      <c r="CM111" s="948" t="s">
        <v>426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x14ac:dyDescent="0.15">
      <c r="A112" s="984" t="s">
        <v>427</v>
      </c>
      <c r="B112" s="985"/>
      <c r="C112" s="982" t="s">
        <v>428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41667</v>
      </c>
      <c r="AB112" s="991"/>
      <c r="AC112" s="991"/>
      <c r="AD112" s="991"/>
      <c r="AE112" s="992"/>
      <c r="AF112" s="993">
        <v>41667</v>
      </c>
      <c r="AG112" s="991"/>
      <c r="AH112" s="991"/>
      <c r="AI112" s="991"/>
      <c r="AJ112" s="992"/>
      <c r="AK112" s="993">
        <v>41667</v>
      </c>
      <c r="AL112" s="991"/>
      <c r="AM112" s="991"/>
      <c r="AN112" s="991"/>
      <c r="AO112" s="992"/>
      <c r="AP112" s="994">
        <v>0.1</v>
      </c>
      <c r="AQ112" s="995"/>
      <c r="AR112" s="995"/>
      <c r="AS112" s="995"/>
      <c r="AT112" s="996"/>
      <c r="AU112" s="932"/>
      <c r="AV112" s="933"/>
      <c r="AW112" s="933"/>
      <c r="AX112" s="933"/>
      <c r="AY112" s="933"/>
      <c r="AZ112" s="981" t="s">
        <v>429</v>
      </c>
      <c r="BA112" s="982"/>
      <c r="BB112" s="982"/>
      <c r="BC112" s="982"/>
      <c r="BD112" s="982"/>
      <c r="BE112" s="982"/>
      <c r="BF112" s="982"/>
      <c r="BG112" s="982"/>
      <c r="BH112" s="982"/>
      <c r="BI112" s="982"/>
      <c r="BJ112" s="982"/>
      <c r="BK112" s="982"/>
      <c r="BL112" s="982"/>
      <c r="BM112" s="982"/>
      <c r="BN112" s="982"/>
      <c r="BO112" s="982"/>
      <c r="BP112" s="983"/>
      <c r="BQ112" s="951">
        <v>14707266</v>
      </c>
      <c r="BR112" s="952"/>
      <c r="BS112" s="952"/>
      <c r="BT112" s="952"/>
      <c r="BU112" s="952"/>
      <c r="BV112" s="952">
        <v>15787170</v>
      </c>
      <c r="BW112" s="952"/>
      <c r="BX112" s="952"/>
      <c r="BY112" s="952"/>
      <c r="BZ112" s="952"/>
      <c r="CA112" s="952">
        <v>15376253</v>
      </c>
      <c r="CB112" s="952"/>
      <c r="CC112" s="952"/>
      <c r="CD112" s="952"/>
      <c r="CE112" s="952"/>
      <c r="CF112" s="946">
        <v>37.200000000000003</v>
      </c>
      <c r="CG112" s="947"/>
      <c r="CH112" s="947"/>
      <c r="CI112" s="947"/>
      <c r="CJ112" s="947"/>
      <c r="CK112" s="977"/>
      <c r="CL112" s="978"/>
      <c r="CM112" s="948" t="s">
        <v>430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424</v>
      </c>
      <c r="DR112" s="952"/>
      <c r="DS112" s="952"/>
      <c r="DT112" s="952"/>
      <c r="DU112" s="952"/>
      <c r="DV112" s="953" t="s">
        <v>424</v>
      </c>
      <c r="DW112" s="953"/>
      <c r="DX112" s="953"/>
      <c r="DY112" s="953"/>
      <c r="DZ112" s="954"/>
    </row>
    <row r="113" spans="1:130" s="226" customFormat="1" ht="26.25" customHeight="1" x14ac:dyDescent="0.15">
      <c r="A113" s="986"/>
      <c r="B113" s="987"/>
      <c r="C113" s="982" t="s">
        <v>431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1146344</v>
      </c>
      <c r="AB113" s="966"/>
      <c r="AC113" s="966"/>
      <c r="AD113" s="966"/>
      <c r="AE113" s="967"/>
      <c r="AF113" s="968">
        <v>1384787</v>
      </c>
      <c r="AG113" s="966"/>
      <c r="AH113" s="966"/>
      <c r="AI113" s="966"/>
      <c r="AJ113" s="967"/>
      <c r="AK113" s="968">
        <v>1209882</v>
      </c>
      <c r="AL113" s="966"/>
      <c r="AM113" s="966"/>
      <c r="AN113" s="966"/>
      <c r="AO113" s="967"/>
      <c r="AP113" s="969">
        <v>2.9</v>
      </c>
      <c r="AQ113" s="970"/>
      <c r="AR113" s="970"/>
      <c r="AS113" s="970"/>
      <c r="AT113" s="971"/>
      <c r="AU113" s="932"/>
      <c r="AV113" s="933"/>
      <c r="AW113" s="933"/>
      <c r="AX113" s="933"/>
      <c r="AY113" s="933"/>
      <c r="AZ113" s="981" t="s">
        <v>432</v>
      </c>
      <c r="BA113" s="982"/>
      <c r="BB113" s="982"/>
      <c r="BC113" s="982"/>
      <c r="BD113" s="982"/>
      <c r="BE113" s="982"/>
      <c r="BF113" s="982"/>
      <c r="BG113" s="982"/>
      <c r="BH113" s="982"/>
      <c r="BI113" s="982"/>
      <c r="BJ113" s="982"/>
      <c r="BK113" s="982"/>
      <c r="BL113" s="982"/>
      <c r="BM113" s="982"/>
      <c r="BN113" s="982"/>
      <c r="BO113" s="982"/>
      <c r="BP113" s="983"/>
      <c r="BQ113" s="951" t="s">
        <v>122</v>
      </c>
      <c r="BR113" s="952"/>
      <c r="BS113" s="952"/>
      <c r="BT113" s="952"/>
      <c r="BU113" s="952"/>
      <c r="BV113" s="952" t="s">
        <v>122</v>
      </c>
      <c r="BW113" s="952"/>
      <c r="BX113" s="952"/>
      <c r="BY113" s="952"/>
      <c r="BZ113" s="952"/>
      <c r="CA113" s="952" t="s">
        <v>122</v>
      </c>
      <c r="CB113" s="952"/>
      <c r="CC113" s="952"/>
      <c r="CD113" s="952"/>
      <c r="CE113" s="952"/>
      <c r="CF113" s="946" t="s">
        <v>433</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122</v>
      </c>
      <c r="DM113" s="991"/>
      <c r="DN113" s="991"/>
      <c r="DO113" s="991"/>
      <c r="DP113" s="992"/>
      <c r="DQ113" s="993" t="s">
        <v>122</v>
      </c>
      <c r="DR113" s="991"/>
      <c r="DS113" s="991"/>
      <c r="DT113" s="991"/>
      <c r="DU113" s="992"/>
      <c r="DV113" s="994" t="s">
        <v>435</v>
      </c>
      <c r="DW113" s="995"/>
      <c r="DX113" s="995"/>
      <c r="DY113" s="995"/>
      <c r="DZ113" s="996"/>
    </row>
    <row r="114" spans="1:130" s="226" customFormat="1" ht="26.25" customHeight="1" x14ac:dyDescent="0.15">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122</v>
      </c>
      <c r="AB114" s="991"/>
      <c r="AC114" s="991"/>
      <c r="AD114" s="991"/>
      <c r="AE114" s="992"/>
      <c r="AF114" s="993" t="s">
        <v>122</v>
      </c>
      <c r="AG114" s="991"/>
      <c r="AH114" s="991"/>
      <c r="AI114" s="991"/>
      <c r="AJ114" s="992"/>
      <c r="AK114" s="993" t="s">
        <v>122</v>
      </c>
      <c r="AL114" s="991"/>
      <c r="AM114" s="991"/>
      <c r="AN114" s="991"/>
      <c r="AO114" s="992"/>
      <c r="AP114" s="994" t="s">
        <v>122</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12507697</v>
      </c>
      <c r="BR114" s="952"/>
      <c r="BS114" s="952"/>
      <c r="BT114" s="952"/>
      <c r="BU114" s="952"/>
      <c r="BV114" s="952">
        <v>12416162</v>
      </c>
      <c r="BW114" s="952"/>
      <c r="BX114" s="952"/>
      <c r="BY114" s="952"/>
      <c r="BZ114" s="952"/>
      <c r="CA114" s="952">
        <v>12468066</v>
      </c>
      <c r="CB114" s="952"/>
      <c r="CC114" s="952"/>
      <c r="CD114" s="952"/>
      <c r="CE114" s="952"/>
      <c r="CF114" s="946">
        <v>30.1</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433</v>
      </c>
      <c r="DH114" s="991"/>
      <c r="DI114" s="991"/>
      <c r="DJ114" s="991"/>
      <c r="DK114" s="992"/>
      <c r="DL114" s="993" t="s">
        <v>122</v>
      </c>
      <c r="DM114" s="991"/>
      <c r="DN114" s="991"/>
      <c r="DO114" s="991"/>
      <c r="DP114" s="992"/>
      <c r="DQ114" s="993" t="s">
        <v>122</v>
      </c>
      <c r="DR114" s="991"/>
      <c r="DS114" s="991"/>
      <c r="DT114" s="991"/>
      <c r="DU114" s="992"/>
      <c r="DV114" s="994" t="s">
        <v>424</v>
      </c>
      <c r="DW114" s="995"/>
      <c r="DX114" s="995"/>
      <c r="DY114" s="995"/>
      <c r="DZ114" s="996"/>
    </row>
    <row r="115" spans="1:130" s="226" customFormat="1" ht="26.25" customHeight="1" x14ac:dyDescent="0.15">
      <c r="A115" s="986"/>
      <c r="B115" s="987"/>
      <c r="C115" s="982" t="s">
        <v>439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122</v>
      </c>
      <c r="AB115" s="966"/>
      <c r="AC115" s="966"/>
      <c r="AD115" s="966"/>
      <c r="AE115" s="967"/>
      <c r="AF115" s="968" t="s">
        <v>424</v>
      </c>
      <c r="AG115" s="966"/>
      <c r="AH115" s="966"/>
      <c r="AI115" s="966"/>
      <c r="AJ115" s="967"/>
      <c r="AK115" s="968" t="s">
        <v>122</v>
      </c>
      <c r="AL115" s="966"/>
      <c r="AM115" s="966"/>
      <c r="AN115" s="966"/>
      <c r="AO115" s="967"/>
      <c r="AP115" s="969" t="s">
        <v>433</v>
      </c>
      <c r="AQ115" s="970"/>
      <c r="AR115" s="970"/>
      <c r="AS115" s="970"/>
      <c r="AT115" s="971"/>
      <c r="AU115" s="932"/>
      <c r="AV115" s="933"/>
      <c r="AW115" s="933"/>
      <c r="AX115" s="933"/>
      <c r="AY115" s="933"/>
      <c r="AZ115" s="981" t="s">
        <v>440</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435</v>
      </c>
      <c r="BW115" s="952"/>
      <c r="BX115" s="952"/>
      <c r="BY115" s="952"/>
      <c r="BZ115" s="952"/>
      <c r="CA115" s="952" t="s">
        <v>122</v>
      </c>
      <c r="CB115" s="952"/>
      <c r="CC115" s="952"/>
      <c r="CD115" s="952"/>
      <c r="CE115" s="952"/>
      <c r="CF115" s="946" t="s">
        <v>435</v>
      </c>
      <c r="CG115" s="947"/>
      <c r="CH115" s="947"/>
      <c r="CI115" s="947"/>
      <c r="CJ115" s="947"/>
      <c r="CK115" s="977"/>
      <c r="CL115" s="978"/>
      <c r="CM115" s="981" t="s">
        <v>441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433</v>
      </c>
      <c r="DH115" s="991"/>
      <c r="DI115" s="991"/>
      <c r="DJ115" s="991"/>
      <c r="DK115" s="992"/>
      <c r="DL115" s="993" t="s">
        <v>122</v>
      </c>
      <c r="DM115" s="991"/>
      <c r="DN115" s="991"/>
      <c r="DO115" s="991"/>
      <c r="DP115" s="992"/>
      <c r="DQ115" s="993" t="s">
        <v>435</v>
      </c>
      <c r="DR115" s="991"/>
      <c r="DS115" s="991"/>
      <c r="DT115" s="991"/>
      <c r="DU115" s="992"/>
      <c r="DV115" s="994" t="s">
        <v>122</v>
      </c>
      <c r="DW115" s="995"/>
      <c r="DX115" s="995"/>
      <c r="DY115" s="995"/>
      <c r="DZ115" s="996"/>
    </row>
    <row r="116" spans="1:130" s="226" customFormat="1" ht="26.25" customHeight="1" x14ac:dyDescent="0.15">
      <c r="A116" s="988"/>
      <c r="B116" s="989"/>
      <c r="C116" s="997" t="s">
        <v>442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592</v>
      </c>
      <c r="AB116" s="991"/>
      <c r="AC116" s="991"/>
      <c r="AD116" s="991"/>
      <c r="AE116" s="992"/>
      <c r="AF116" s="993">
        <v>127</v>
      </c>
      <c r="AG116" s="991"/>
      <c r="AH116" s="991"/>
      <c r="AI116" s="991"/>
      <c r="AJ116" s="992"/>
      <c r="AK116" s="993">
        <v>917</v>
      </c>
      <c r="AL116" s="991"/>
      <c r="AM116" s="991"/>
      <c r="AN116" s="991"/>
      <c r="AO116" s="992"/>
      <c r="AP116" s="994">
        <v>0</v>
      </c>
      <c r="AQ116" s="995"/>
      <c r="AR116" s="995"/>
      <c r="AS116" s="995"/>
      <c r="AT116" s="996"/>
      <c r="AU116" s="932"/>
      <c r="AV116" s="933"/>
      <c r="AW116" s="933"/>
      <c r="AX116" s="933"/>
      <c r="AY116" s="933"/>
      <c r="AZ116" s="999" t="s">
        <v>443</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424</v>
      </c>
      <c r="BW116" s="952"/>
      <c r="BX116" s="952"/>
      <c r="BY116" s="952"/>
      <c r="BZ116" s="952"/>
      <c r="CA116" s="952" t="s">
        <v>122</v>
      </c>
      <c r="CB116" s="952"/>
      <c r="CC116" s="952"/>
      <c r="CD116" s="952"/>
      <c r="CE116" s="952"/>
      <c r="CF116" s="946" t="s">
        <v>122</v>
      </c>
      <c r="CG116" s="947"/>
      <c r="CH116" s="947"/>
      <c r="CI116" s="947"/>
      <c r="CJ116" s="947"/>
      <c r="CK116" s="977"/>
      <c r="CL116" s="978"/>
      <c r="CM116" s="948" t="s">
        <v>444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424</v>
      </c>
      <c r="DH116" s="991"/>
      <c r="DI116" s="991"/>
      <c r="DJ116" s="991"/>
      <c r="DK116" s="992"/>
      <c r="DL116" s="993" t="s">
        <v>122</v>
      </c>
      <c r="DM116" s="991"/>
      <c r="DN116" s="991"/>
      <c r="DO116" s="991"/>
      <c r="DP116" s="992"/>
      <c r="DQ116" s="993" t="s">
        <v>433</v>
      </c>
      <c r="DR116" s="991"/>
      <c r="DS116" s="991"/>
      <c r="DT116" s="991"/>
      <c r="DU116" s="992"/>
      <c r="DV116" s="994" t="s">
        <v>122</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445</v>
      </c>
      <c r="Z117" s="918"/>
      <c r="AA117" s="1008">
        <v>7601847</v>
      </c>
      <c r="AB117" s="1009"/>
      <c r="AC117" s="1009"/>
      <c r="AD117" s="1009"/>
      <c r="AE117" s="1010"/>
      <c r="AF117" s="1011">
        <v>7572434</v>
      </c>
      <c r="AG117" s="1009"/>
      <c r="AH117" s="1009"/>
      <c r="AI117" s="1009"/>
      <c r="AJ117" s="1010"/>
      <c r="AK117" s="1011">
        <v>7311224</v>
      </c>
      <c r="AL117" s="1009"/>
      <c r="AM117" s="1009"/>
      <c r="AN117" s="1009"/>
      <c r="AO117" s="1010"/>
      <c r="AP117" s="1012"/>
      <c r="AQ117" s="1013"/>
      <c r="AR117" s="1013"/>
      <c r="AS117" s="1013"/>
      <c r="AT117" s="1014"/>
      <c r="AU117" s="932"/>
      <c r="AV117" s="933"/>
      <c r="AW117" s="933"/>
      <c r="AX117" s="933"/>
      <c r="AY117" s="933"/>
      <c r="AZ117" s="999" t="s">
        <v>446</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x14ac:dyDescent="0.15">
      <c r="A118" s="936" t="s">
        <v>417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415</v>
      </c>
      <c r="AB118" s="917"/>
      <c r="AC118" s="917"/>
      <c r="AD118" s="917"/>
      <c r="AE118" s="918"/>
      <c r="AF118" s="916" t="s">
        <v>300</v>
      </c>
      <c r="AG118" s="917"/>
      <c r="AH118" s="917"/>
      <c r="AI118" s="917"/>
      <c r="AJ118" s="918"/>
      <c r="AK118" s="916" t="s">
        <v>299</v>
      </c>
      <c r="AL118" s="917"/>
      <c r="AM118" s="917"/>
      <c r="AN118" s="917"/>
      <c r="AO118" s="918"/>
      <c r="AP118" s="1003" t="s">
        <v>416</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122</v>
      </c>
      <c r="CG118" s="947"/>
      <c r="CH118" s="947"/>
      <c r="CI118" s="947"/>
      <c r="CJ118" s="947"/>
      <c r="CK118" s="977"/>
      <c r="CL118" s="978"/>
      <c r="CM118" s="948" t="s">
        <v>449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x14ac:dyDescent="0.15">
      <c r="A119" s="1090" t="s">
        <v>420</v>
      </c>
      <c r="B119" s="976"/>
      <c r="C119" s="955" t="s">
        <v>421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122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450</v>
      </c>
      <c r="BP119" s="1038"/>
      <c r="BQ119" s="1029">
        <v>75735831</v>
      </c>
      <c r="BR119" s="1030"/>
      <c r="BS119" s="1030"/>
      <c r="BT119" s="1030"/>
      <c r="BU119" s="1030"/>
      <c r="BV119" s="1030">
        <v>76437210</v>
      </c>
      <c r="BW119" s="1030"/>
      <c r="BX119" s="1030"/>
      <c r="BY119" s="1030"/>
      <c r="BZ119" s="1030"/>
      <c r="CA119" s="1030">
        <v>76077056</v>
      </c>
      <c r="CB119" s="1030"/>
      <c r="CC119" s="1030"/>
      <c r="CD119" s="1030"/>
      <c r="CE119" s="1030"/>
      <c r="CF119" s="1031"/>
      <c r="CG119" s="1032"/>
      <c r="CH119" s="1032"/>
      <c r="CI119" s="1032"/>
      <c r="CJ119" s="1033"/>
      <c r="CK119" s="979"/>
      <c r="CL119" s="980"/>
      <c r="CM119" s="1034" t="s">
        <v>451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433</v>
      </c>
      <c r="DH119" s="1016"/>
      <c r="DI119" s="1016"/>
      <c r="DJ119" s="1016"/>
      <c r="DK119" s="1017"/>
      <c r="DL119" s="1015" t="s">
        <v>433</v>
      </c>
      <c r="DM119" s="1016"/>
      <c r="DN119" s="1016"/>
      <c r="DO119" s="1016"/>
      <c r="DP119" s="1017"/>
      <c r="DQ119" s="1015" t="s">
        <v>122</v>
      </c>
      <c r="DR119" s="1016"/>
      <c r="DS119" s="1016"/>
      <c r="DT119" s="1016"/>
      <c r="DU119" s="1017"/>
      <c r="DV119" s="1018" t="s">
        <v>433</v>
      </c>
      <c r="DW119" s="1019"/>
      <c r="DX119" s="1019"/>
      <c r="DY119" s="1019"/>
      <c r="DZ119" s="1020"/>
    </row>
    <row r="120" spans="1:130" s="226" customFormat="1" ht="26.25" customHeight="1" x14ac:dyDescent="0.15">
      <c r="A120" s="1091"/>
      <c r="B120" s="978"/>
      <c r="C120" s="948" t="s">
        <v>426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433</v>
      </c>
      <c r="AB120" s="991"/>
      <c r="AC120" s="991"/>
      <c r="AD120" s="991"/>
      <c r="AE120" s="992"/>
      <c r="AF120" s="993" t="s">
        <v>433</v>
      </c>
      <c r="AG120" s="991"/>
      <c r="AH120" s="991"/>
      <c r="AI120" s="991"/>
      <c r="AJ120" s="992"/>
      <c r="AK120" s="993" t="s">
        <v>433</v>
      </c>
      <c r="AL120" s="991"/>
      <c r="AM120" s="991"/>
      <c r="AN120" s="991"/>
      <c r="AO120" s="992"/>
      <c r="AP120" s="994" t="s">
        <v>433</v>
      </c>
      <c r="AQ120" s="995"/>
      <c r="AR120" s="995"/>
      <c r="AS120" s="995"/>
      <c r="AT120" s="996"/>
      <c r="AU120" s="1021" t="s">
        <v>452</v>
      </c>
      <c r="AV120" s="1022"/>
      <c r="AW120" s="1022"/>
      <c r="AX120" s="1022"/>
      <c r="AY120" s="1023"/>
      <c r="AZ120" s="972" t="s">
        <v>453</v>
      </c>
      <c r="BA120" s="921"/>
      <c r="BB120" s="921"/>
      <c r="BC120" s="921"/>
      <c r="BD120" s="921"/>
      <c r="BE120" s="921"/>
      <c r="BF120" s="921"/>
      <c r="BG120" s="921"/>
      <c r="BH120" s="921"/>
      <c r="BI120" s="921"/>
      <c r="BJ120" s="921"/>
      <c r="BK120" s="921"/>
      <c r="BL120" s="921"/>
      <c r="BM120" s="921"/>
      <c r="BN120" s="921"/>
      <c r="BO120" s="921"/>
      <c r="BP120" s="922"/>
      <c r="BQ120" s="958">
        <v>9055648</v>
      </c>
      <c r="BR120" s="959"/>
      <c r="BS120" s="959"/>
      <c r="BT120" s="959"/>
      <c r="BU120" s="959"/>
      <c r="BV120" s="959">
        <v>9266095</v>
      </c>
      <c r="BW120" s="959"/>
      <c r="BX120" s="959"/>
      <c r="BY120" s="959"/>
      <c r="BZ120" s="959"/>
      <c r="CA120" s="959">
        <v>15760091</v>
      </c>
      <c r="CB120" s="959"/>
      <c r="CC120" s="959"/>
      <c r="CD120" s="959"/>
      <c r="CE120" s="959"/>
      <c r="CF120" s="973">
        <v>38.1</v>
      </c>
      <c r="CG120" s="974"/>
      <c r="CH120" s="974"/>
      <c r="CI120" s="974"/>
      <c r="CJ120" s="974"/>
      <c r="CK120" s="1039" t="s">
        <v>454</v>
      </c>
      <c r="CL120" s="1040"/>
      <c r="CM120" s="1040"/>
      <c r="CN120" s="1040"/>
      <c r="CO120" s="1041"/>
      <c r="CP120" s="1047" t="s">
        <v>455</v>
      </c>
      <c r="CQ120" s="1048"/>
      <c r="CR120" s="1048"/>
      <c r="CS120" s="1048"/>
      <c r="CT120" s="1048"/>
      <c r="CU120" s="1048"/>
      <c r="CV120" s="1048"/>
      <c r="CW120" s="1048"/>
      <c r="CX120" s="1048"/>
      <c r="CY120" s="1048"/>
      <c r="CZ120" s="1048"/>
      <c r="DA120" s="1048"/>
      <c r="DB120" s="1048"/>
      <c r="DC120" s="1048"/>
      <c r="DD120" s="1048"/>
      <c r="DE120" s="1048"/>
      <c r="DF120" s="1049"/>
      <c r="DG120" s="958">
        <v>6240264</v>
      </c>
      <c r="DH120" s="959"/>
      <c r="DI120" s="959"/>
      <c r="DJ120" s="959"/>
      <c r="DK120" s="959"/>
      <c r="DL120" s="959">
        <v>8798432</v>
      </c>
      <c r="DM120" s="959"/>
      <c r="DN120" s="959"/>
      <c r="DO120" s="959"/>
      <c r="DP120" s="959"/>
      <c r="DQ120" s="959">
        <v>8854104</v>
      </c>
      <c r="DR120" s="959"/>
      <c r="DS120" s="959"/>
      <c r="DT120" s="959"/>
      <c r="DU120" s="959"/>
      <c r="DV120" s="960">
        <v>21.4</v>
      </c>
      <c r="DW120" s="960"/>
      <c r="DX120" s="960"/>
      <c r="DY120" s="960"/>
      <c r="DZ120" s="961"/>
    </row>
    <row r="121" spans="1:130" s="226" customFormat="1" ht="26.25" customHeight="1" x14ac:dyDescent="0.15">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433</v>
      </c>
      <c r="AB121" s="991"/>
      <c r="AC121" s="991"/>
      <c r="AD121" s="991"/>
      <c r="AE121" s="992"/>
      <c r="AF121" s="993" t="s">
        <v>122</v>
      </c>
      <c r="AG121" s="991"/>
      <c r="AH121" s="991"/>
      <c r="AI121" s="991"/>
      <c r="AJ121" s="992"/>
      <c r="AK121" s="993" t="s">
        <v>433</v>
      </c>
      <c r="AL121" s="991"/>
      <c r="AM121" s="991"/>
      <c r="AN121" s="991"/>
      <c r="AO121" s="992"/>
      <c r="AP121" s="994" t="s">
        <v>433</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v>6530320</v>
      </c>
      <c r="BR121" s="952"/>
      <c r="BS121" s="952"/>
      <c r="BT121" s="952"/>
      <c r="BU121" s="952"/>
      <c r="BV121" s="952">
        <v>6932392</v>
      </c>
      <c r="BW121" s="952"/>
      <c r="BX121" s="952"/>
      <c r="BY121" s="952"/>
      <c r="BZ121" s="952"/>
      <c r="CA121" s="952">
        <v>7820122</v>
      </c>
      <c r="CB121" s="952"/>
      <c r="CC121" s="952"/>
      <c r="CD121" s="952"/>
      <c r="CE121" s="952"/>
      <c r="CF121" s="946">
        <v>18.899999999999999</v>
      </c>
      <c r="CG121" s="947"/>
      <c r="CH121" s="947"/>
      <c r="CI121" s="947"/>
      <c r="CJ121" s="947"/>
      <c r="CK121" s="1042"/>
      <c r="CL121" s="1043"/>
      <c r="CM121" s="1043"/>
      <c r="CN121" s="1043"/>
      <c r="CO121" s="1044"/>
      <c r="CP121" s="1052" t="s">
        <v>397</v>
      </c>
      <c r="CQ121" s="1053"/>
      <c r="CR121" s="1053"/>
      <c r="CS121" s="1053"/>
      <c r="CT121" s="1053"/>
      <c r="CU121" s="1053"/>
      <c r="CV121" s="1053"/>
      <c r="CW121" s="1053"/>
      <c r="CX121" s="1053"/>
      <c r="CY121" s="1053"/>
      <c r="CZ121" s="1053"/>
      <c r="DA121" s="1053"/>
      <c r="DB121" s="1053"/>
      <c r="DC121" s="1053"/>
      <c r="DD121" s="1053"/>
      <c r="DE121" s="1053"/>
      <c r="DF121" s="1054"/>
      <c r="DG121" s="951">
        <v>8467002</v>
      </c>
      <c r="DH121" s="952"/>
      <c r="DI121" s="952"/>
      <c r="DJ121" s="952"/>
      <c r="DK121" s="952"/>
      <c r="DL121" s="952">
        <v>6988738</v>
      </c>
      <c r="DM121" s="952"/>
      <c r="DN121" s="952"/>
      <c r="DO121" s="952"/>
      <c r="DP121" s="952"/>
      <c r="DQ121" s="952">
        <v>6522149</v>
      </c>
      <c r="DR121" s="952"/>
      <c r="DS121" s="952"/>
      <c r="DT121" s="952"/>
      <c r="DU121" s="952"/>
      <c r="DV121" s="953">
        <v>15.8</v>
      </c>
      <c r="DW121" s="953"/>
      <c r="DX121" s="953"/>
      <c r="DY121" s="953"/>
      <c r="DZ121" s="954"/>
    </row>
    <row r="122" spans="1:130" s="226" customFormat="1" ht="26.25" customHeight="1" x14ac:dyDescent="0.15">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433</v>
      </c>
      <c r="AB122" s="991"/>
      <c r="AC122" s="991"/>
      <c r="AD122" s="991"/>
      <c r="AE122" s="992"/>
      <c r="AF122" s="993" t="s">
        <v>433</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36252790</v>
      </c>
      <c r="BR122" s="1030"/>
      <c r="BS122" s="1030"/>
      <c r="BT122" s="1030"/>
      <c r="BU122" s="1030"/>
      <c r="BV122" s="1030">
        <v>35121206</v>
      </c>
      <c r="BW122" s="1030"/>
      <c r="BX122" s="1030"/>
      <c r="BY122" s="1030"/>
      <c r="BZ122" s="1030"/>
      <c r="CA122" s="1030">
        <v>32287039</v>
      </c>
      <c r="CB122" s="1030"/>
      <c r="CC122" s="1030"/>
      <c r="CD122" s="1030"/>
      <c r="CE122" s="1030"/>
      <c r="CF122" s="1050">
        <v>78</v>
      </c>
      <c r="CG122" s="1051"/>
      <c r="CH122" s="1051"/>
      <c r="CI122" s="1051"/>
      <c r="CJ122" s="1051"/>
      <c r="CK122" s="1042"/>
      <c r="CL122" s="1043"/>
      <c r="CM122" s="1043"/>
      <c r="CN122" s="1043"/>
      <c r="CO122" s="1044"/>
      <c r="CP122" s="1052" t="s">
        <v>395</v>
      </c>
      <c r="CQ122" s="1053"/>
      <c r="CR122" s="1053"/>
      <c r="CS122" s="1053"/>
      <c r="CT122" s="1053"/>
      <c r="CU122" s="1053"/>
      <c r="CV122" s="1053"/>
      <c r="CW122" s="1053"/>
      <c r="CX122" s="1053"/>
      <c r="CY122" s="1053"/>
      <c r="CZ122" s="1053"/>
      <c r="DA122" s="1053"/>
      <c r="DB122" s="1053"/>
      <c r="DC122" s="1053"/>
      <c r="DD122" s="1053"/>
      <c r="DE122" s="1053"/>
      <c r="DF122" s="1054"/>
      <c r="DG122" s="951" t="s">
        <v>122</v>
      </c>
      <c r="DH122" s="952"/>
      <c r="DI122" s="952"/>
      <c r="DJ122" s="952"/>
      <c r="DK122" s="952"/>
      <c r="DL122" s="952" t="s">
        <v>122</v>
      </c>
      <c r="DM122" s="952"/>
      <c r="DN122" s="952"/>
      <c r="DO122" s="952"/>
      <c r="DP122" s="952"/>
      <c r="DQ122" s="952" t="s">
        <v>122</v>
      </c>
      <c r="DR122" s="952"/>
      <c r="DS122" s="952"/>
      <c r="DT122" s="952"/>
      <c r="DU122" s="952"/>
      <c r="DV122" s="953" t="s">
        <v>122</v>
      </c>
      <c r="DW122" s="953"/>
      <c r="DX122" s="953"/>
      <c r="DY122" s="953"/>
      <c r="DZ122" s="954"/>
    </row>
    <row r="123" spans="1:130" s="226" customFormat="1" ht="26.25" customHeight="1" x14ac:dyDescent="0.15">
      <c r="A123" s="1091"/>
      <c r="B123" s="978"/>
      <c r="C123" s="948" t="s">
        <v>444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433</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459</v>
      </c>
      <c r="BP123" s="1038"/>
      <c r="BQ123" s="1097">
        <v>51838758</v>
      </c>
      <c r="BR123" s="1098"/>
      <c r="BS123" s="1098"/>
      <c r="BT123" s="1098"/>
      <c r="BU123" s="1098"/>
      <c r="BV123" s="1098">
        <v>51319693</v>
      </c>
      <c r="BW123" s="1098"/>
      <c r="BX123" s="1098"/>
      <c r="BY123" s="1098"/>
      <c r="BZ123" s="1098"/>
      <c r="CA123" s="1098">
        <v>55867252</v>
      </c>
      <c r="CB123" s="1098"/>
      <c r="CC123" s="1098"/>
      <c r="CD123" s="1098"/>
      <c r="CE123" s="1098"/>
      <c r="CF123" s="1031"/>
      <c r="CG123" s="1032"/>
      <c r="CH123" s="1032"/>
      <c r="CI123" s="1032"/>
      <c r="CJ123" s="1033"/>
      <c r="CK123" s="1042"/>
      <c r="CL123" s="1043"/>
      <c r="CM123" s="1043"/>
      <c r="CN123" s="1043"/>
      <c r="CO123" s="1044"/>
      <c r="CP123" s="1052" t="s">
        <v>460</v>
      </c>
      <c r="CQ123" s="1053"/>
      <c r="CR123" s="1053"/>
      <c r="CS123" s="1053"/>
      <c r="CT123" s="1053"/>
      <c r="CU123" s="1053"/>
      <c r="CV123" s="1053"/>
      <c r="CW123" s="1053"/>
      <c r="CX123" s="1053"/>
      <c r="CY123" s="1053"/>
      <c r="CZ123" s="1053"/>
      <c r="DA123" s="1053"/>
      <c r="DB123" s="1053"/>
      <c r="DC123" s="1053"/>
      <c r="DD123" s="1053"/>
      <c r="DE123" s="1053"/>
      <c r="DF123" s="1054"/>
      <c r="DG123" s="990" t="s">
        <v>122</v>
      </c>
      <c r="DH123" s="991"/>
      <c r="DI123" s="991"/>
      <c r="DJ123" s="991"/>
      <c r="DK123" s="992"/>
      <c r="DL123" s="993" t="s">
        <v>461</v>
      </c>
      <c r="DM123" s="991"/>
      <c r="DN123" s="991"/>
      <c r="DO123" s="991"/>
      <c r="DP123" s="992"/>
      <c r="DQ123" s="993" t="s">
        <v>122</v>
      </c>
      <c r="DR123" s="991"/>
      <c r="DS123" s="991"/>
      <c r="DT123" s="991"/>
      <c r="DU123" s="992"/>
      <c r="DV123" s="994" t="s">
        <v>122</v>
      </c>
      <c r="DW123" s="995"/>
      <c r="DX123" s="995"/>
      <c r="DY123" s="995"/>
      <c r="DZ123" s="996"/>
    </row>
    <row r="124" spans="1:130" s="226" customFormat="1" ht="26.25" customHeight="1" thickBot="1" x14ac:dyDescent="0.2">
      <c r="A124" s="1091"/>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122</v>
      </c>
      <c r="AL124" s="991"/>
      <c r="AM124" s="991"/>
      <c r="AN124" s="991"/>
      <c r="AO124" s="992"/>
      <c r="AP124" s="994" t="s">
        <v>122</v>
      </c>
      <c r="AQ124" s="995"/>
      <c r="AR124" s="995"/>
      <c r="AS124" s="995"/>
      <c r="AT124" s="996"/>
      <c r="AU124" s="1093" t="s">
        <v>462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58.2</v>
      </c>
      <c r="BR124" s="1060"/>
      <c r="BS124" s="1060"/>
      <c r="BT124" s="1060"/>
      <c r="BU124" s="1060"/>
      <c r="BV124" s="1060">
        <v>54</v>
      </c>
      <c r="BW124" s="1060"/>
      <c r="BX124" s="1060"/>
      <c r="BY124" s="1060"/>
      <c r="BZ124" s="1060"/>
      <c r="CA124" s="1060">
        <v>48.8</v>
      </c>
      <c r="CB124" s="1060"/>
      <c r="CC124" s="1060"/>
      <c r="CD124" s="1060"/>
      <c r="CE124" s="1060"/>
      <c r="CF124" s="1061"/>
      <c r="CG124" s="1062"/>
      <c r="CH124" s="1062"/>
      <c r="CI124" s="1062"/>
      <c r="CJ124" s="1063"/>
      <c r="CK124" s="1045"/>
      <c r="CL124" s="1045"/>
      <c r="CM124" s="1045"/>
      <c r="CN124" s="1045"/>
      <c r="CO124" s="1046"/>
      <c r="CP124" s="1052" t="s">
        <v>463</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x14ac:dyDescent="0.15">
      <c r="A125" s="1091"/>
      <c r="B125" s="978"/>
      <c r="C125" s="948" t="s">
        <v>449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464</v>
      </c>
      <c r="AB125" s="991"/>
      <c r="AC125" s="991"/>
      <c r="AD125" s="991"/>
      <c r="AE125" s="992"/>
      <c r="AF125" s="993" t="s">
        <v>465</v>
      </c>
      <c r="AG125" s="991"/>
      <c r="AH125" s="991"/>
      <c r="AI125" s="991"/>
      <c r="AJ125" s="992"/>
      <c r="AK125" s="993" t="s">
        <v>424</v>
      </c>
      <c r="AL125" s="991"/>
      <c r="AM125" s="991"/>
      <c r="AN125" s="991"/>
      <c r="AO125" s="992"/>
      <c r="AP125" s="994" t="s">
        <v>466</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467</v>
      </c>
      <c r="CL125" s="1040"/>
      <c r="CM125" s="1040"/>
      <c r="CN125" s="1040"/>
      <c r="CO125" s="1041"/>
      <c r="CP125" s="972" t="s">
        <v>468</v>
      </c>
      <c r="CQ125" s="921"/>
      <c r="CR125" s="921"/>
      <c r="CS125" s="921"/>
      <c r="CT125" s="921"/>
      <c r="CU125" s="921"/>
      <c r="CV125" s="921"/>
      <c r="CW125" s="921"/>
      <c r="CX125" s="921"/>
      <c r="CY125" s="921"/>
      <c r="CZ125" s="921"/>
      <c r="DA125" s="921"/>
      <c r="DB125" s="921"/>
      <c r="DC125" s="921"/>
      <c r="DD125" s="921"/>
      <c r="DE125" s="921"/>
      <c r="DF125" s="922"/>
      <c r="DG125" s="958" t="s">
        <v>424</v>
      </c>
      <c r="DH125" s="959"/>
      <c r="DI125" s="959"/>
      <c r="DJ125" s="959"/>
      <c r="DK125" s="959"/>
      <c r="DL125" s="959" t="s">
        <v>122</v>
      </c>
      <c r="DM125" s="959"/>
      <c r="DN125" s="959"/>
      <c r="DO125" s="959"/>
      <c r="DP125" s="959"/>
      <c r="DQ125" s="959" t="s">
        <v>122</v>
      </c>
      <c r="DR125" s="959"/>
      <c r="DS125" s="959"/>
      <c r="DT125" s="959"/>
      <c r="DU125" s="959"/>
      <c r="DV125" s="960" t="s">
        <v>424</v>
      </c>
      <c r="DW125" s="960"/>
      <c r="DX125" s="960"/>
      <c r="DY125" s="960"/>
      <c r="DZ125" s="961"/>
    </row>
    <row r="126" spans="1:130" s="226" customFormat="1" ht="26.25" customHeight="1" thickBot="1" x14ac:dyDescent="0.2">
      <c r="A126" s="1091"/>
      <c r="B126" s="978"/>
      <c r="C126" s="948" t="s">
        <v>451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424</v>
      </c>
      <c r="AG126" s="991"/>
      <c r="AH126" s="991"/>
      <c r="AI126" s="991"/>
      <c r="AJ126" s="992"/>
      <c r="AK126" s="993" t="s">
        <v>469</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466</v>
      </c>
      <c r="DM126" s="952"/>
      <c r="DN126" s="952"/>
      <c r="DO126" s="952"/>
      <c r="DP126" s="952"/>
      <c r="DQ126" s="952" t="s">
        <v>122</v>
      </c>
      <c r="DR126" s="952"/>
      <c r="DS126" s="952"/>
      <c r="DT126" s="952"/>
      <c r="DU126" s="952"/>
      <c r="DV126" s="953" t="s">
        <v>469</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464</v>
      </c>
      <c r="AG127" s="991"/>
      <c r="AH127" s="991"/>
      <c r="AI127" s="991"/>
      <c r="AJ127" s="992"/>
      <c r="AK127" s="993" t="s">
        <v>466</v>
      </c>
      <c r="AL127" s="991"/>
      <c r="AM127" s="991"/>
      <c r="AN127" s="991"/>
      <c r="AO127" s="992"/>
      <c r="AP127" s="994" t="s">
        <v>466</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2328232</v>
      </c>
      <c r="AB128" s="1080"/>
      <c r="AC128" s="1080"/>
      <c r="AD128" s="1080"/>
      <c r="AE128" s="1081"/>
      <c r="AF128" s="1082">
        <v>2226707</v>
      </c>
      <c r="AG128" s="1080"/>
      <c r="AH128" s="1080"/>
      <c r="AI128" s="1080"/>
      <c r="AJ128" s="1081"/>
      <c r="AK128" s="1082">
        <v>2335694</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424</v>
      </c>
      <c r="BG128" s="1087"/>
      <c r="BH128" s="1087"/>
      <c r="BI128" s="1087"/>
      <c r="BJ128" s="1087"/>
      <c r="BK128" s="1087"/>
      <c r="BL128" s="1088"/>
      <c r="BM128" s="1086">
        <v>11.34</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122</v>
      </c>
      <c r="DM128" s="1072"/>
      <c r="DN128" s="1072"/>
      <c r="DO128" s="1072"/>
      <c r="DP128" s="1072"/>
      <c r="DQ128" s="1072" t="s">
        <v>466</v>
      </c>
      <c r="DR128" s="1072"/>
      <c r="DS128" s="1072"/>
      <c r="DT128" s="1072"/>
      <c r="DU128" s="1072"/>
      <c r="DV128" s="1073" t="s">
        <v>469</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45181945</v>
      </c>
      <c r="AB129" s="991"/>
      <c r="AC129" s="991"/>
      <c r="AD129" s="991"/>
      <c r="AE129" s="992"/>
      <c r="AF129" s="993">
        <v>50639562</v>
      </c>
      <c r="AG129" s="991"/>
      <c r="AH129" s="991"/>
      <c r="AI129" s="991"/>
      <c r="AJ129" s="992"/>
      <c r="AK129" s="993">
        <v>45269402</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122</v>
      </c>
      <c r="BG129" s="1101"/>
      <c r="BH129" s="1101"/>
      <c r="BI129" s="1101"/>
      <c r="BJ129" s="1101"/>
      <c r="BK129" s="1101"/>
      <c r="BL129" s="1102"/>
      <c r="BM129" s="1100">
        <v>16.34</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4141289</v>
      </c>
      <c r="AB130" s="991"/>
      <c r="AC130" s="991"/>
      <c r="AD130" s="991"/>
      <c r="AE130" s="992"/>
      <c r="AF130" s="993">
        <v>4188204</v>
      </c>
      <c r="AG130" s="991"/>
      <c r="AH130" s="991"/>
      <c r="AI130" s="991"/>
      <c r="AJ130" s="992"/>
      <c r="AK130" s="993">
        <v>3890123</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2.6</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41040656</v>
      </c>
      <c r="AB131" s="1016"/>
      <c r="AC131" s="1016"/>
      <c r="AD131" s="1016"/>
      <c r="AE131" s="1017"/>
      <c r="AF131" s="1015">
        <v>46451358</v>
      </c>
      <c r="AG131" s="1016"/>
      <c r="AH131" s="1016"/>
      <c r="AI131" s="1016"/>
      <c r="AJ131" s="1017"/>
      <c r="AK131" s="1015">
        <v>41379279</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v>48.8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2.759034846</v>
      </c>
      <c r="AB132" s="1132"/>
      <c r="AC132" s="1132"/>
      <c r="AD132" s="1132"/>
      <c r="AE132" s="1133"/>
      <c r="AF132" s="1134">
        <v>2.4919034660000001</v>
      </c>
      <c r="AG132" s="1132"/>
      <c r="AH132" s="1132"/>
      <c r="AI132" s="1132"/>
      <c r="AJ132" s="1133"/>
      <c r="AK132" s="1134">
        <v>2.6230689040000001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2.7</v>
      </c>
      <c r="AB133" s="1115"/>
      <c r="AC133" s="1115"/>
      <c r="AD133" s="1115"/>
      <c r="AE133" s="1116"/>
      <c r="AF133" s="1114">
        <v>2.5</v>
      </c>
      <c r="AG133" s="1115"/>
      <c r="AH133" s="1115"/>
      <c r="AI133" s="1115"/>
      <c r="AJ133" s="1116"/>
      <c r="AK133" s="1114">
        <v>2.6</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Jn4mP6H5Z5ElPn5B321AnkuQ8agprXmrqMprRQ1fWBPXTlv1mJ6Yt/eETdHZwrH2fpoSg7UH1zEjxy5vb9noA==" saltValue="fIkWJYouEFzoba7g1jjt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TiFBbCqT+RyED0Wz5alE9AJyeTkqpN3PQFoHu+HTfn4KTDZwD984gYbVOxk6tfe84YW+kqwf7lniZ32LAv4A==" saltValue="HBp2BZZsrqOa9HO2SFss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DLTAkXfMW+PL+j8S+UEmCDwsD9L7cSFYIYN3CJD0B0ph1/LL4Pc9iQEFAjF2JzEDJUJTSIbETkAuP2QQlFxgQ==" saltValue="E/030ILELuFMxgDbnQBV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14986914</v>
      </c>
      <c r="AP9" s="292">
        <v>66415</v>
      </c>
      <c r="AQ9" s="293">
        <v>56080</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844716</v>
      </c>
      <c r="AP10" s="295">
        <v>3743</v>
      </c>
      <c r="AQ10" s="296">
        <v>3754</v>
      </c>
      <c r="AR10" s="297">
        <v>-0.3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2256</v>
      </c>
      <c r="AP11" s="295">
        <v>10</v>
      </c>
      <c r="AQ11" s="296">
        <v>2189</v>
      </c>
      <c r="AR11" s="297">
        <v>-99.5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v>722776</v>
      </c>
      <c r="AP12" s="295">
        <v>3203</v>
      </c>
      <c r="AQ12" s="296">
        <v>1449</v>
      </c>
      <c r="AR12" s="297">
        <v>121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503</v>
      </c>
      <c r="AL13" s="1155"/>
      <c r="AM13" s="1155"/>
      <c r="AN13" s="1156"/>
      <c r="AO13" s="295" t="s">
        <v>504</v>
      </c>
      <c r="AP13" s="295" t="s">
        <v>504</v>
      </c>
      <c r="AQ13" s="296">
        <v>54</v>
      </c>
      <c r="AR13" s="297" t="s">
        <v>504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498055</v>
      </c>
      <c r="AP14" s="295">
        <v>2207</v>
      </c>
      <c r="AQ14" s="296">
        <v>1875</v>
      </c>
      <c r="AR14" s="297">
        <v>17.7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203078</v>
      </c>
      <c r="AP15" s="295">
        <v>900</v>
      </c>
      <c r="AQ15" s="296">
        <v>1160</v>
      </c>
      <c r="AR15" s="297">
        <v>-22.4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-1194641</v>
      </c>
      <c r="AP16" s="295">
        <v>-5294</v>
      </c>
      <c r="AQ16" s="296">
        <v>-3977</v>
      </c>
      <c r="AR16" s="297">
        <v>33.1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16063154</v>
      </c>
      <c r="AP17" s="295">
        <v>71185</v>
      </c>
      <c r="AQ17" s="296">
        <v>62584</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6.5</v>
      </c>
      <c r="AP21" s="308">
        <v>6.17</v>
      </c>
      <c r="AQ21" s="309">
        <v>0.33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100.6</v>
      </c>
      <c r="AP22" s="313">
        <v>100.1</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6058758</v>
      </c>
      <c r="AP32" s="322">
        <v>26850</v>
      </c>
      <c r="AQ32" s="323">
        <v>31427</v>
      </c>
      <c r="AR32" s="324">
        <v>-14.6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504</v>
      </c>
      <c r="AP33" s="322" t="s">
        <v>504</v>
      </c>
      <c r="AQ33" s="323">
        <v>3</v>
      </c>
      <c r="AR33" s="324" t="s">
        <v>504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v>41667</v>
      </c>
      <c r="AP34" s="322">
        <v>185</v>
      </c>
      <c r="AQ34" s="323">
        <v>30</v>
      </c>
      <c r="AR34" s="324">
        <v>516.70000000000005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1209882</v>
      </c>
      <c r="AP35" s="322">
        <v>5362</v>
      </c>
      <c r="AQ35" s="323">
        <v>10730</v>
      </c>
      <c r="AR35" s="324">
        <v>-50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t="s">
        <v>504</v>
      </c>
      <c r="AP36" s="322" t="s">
        <v>504</v>
      </c>
      <c r="AQ36" s="323">
        <v>463</v>
      </c>
      <c r="AR36" s="324" t="s">
        <v>504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t="s">
        <v>504</v>
      </c>
      <c r="AP37" s="322" t="s">
        <v>504</v>
      </c>
      <c r="AQ37" s="323">
        <v>1052</v>
      </c>
      <c r="AR37" s="324" t="s">
        <v>504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v>917</v>
      </c>
      <c r="AP38" s="325">
        <v>4</v>
      </c>
      <c r="AQ38" s="326">
        <v>1</v>
      </c>
      <c r="AR38" s="314">
        <v>300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v>-2335694</v>
      </c>
      <c r="AP39" s="322">
        <v>-10351</v>
      </c>
      <c r="AQ39" s="323">
        <v>-7904</v>
      </c>
      <c r="AR39" s="324">
        <v>31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-3890123</v>
      </c>
      <c r="AP40" s="322">
        <v>-17239</v>
      </c>
      <c r="AQ40" s="323">
        <v>-27308</v>
      </c>
      <c r="AR40" s="324">
        <v>-36.9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1085407</v>
      </c>
      <c r="AP41" s="322">
        <v>4810</v>
      </c>
      <c r="AQ41" s="323">
        <v>8493</v>
      </c>
      <c r="AR41" s="324">
        <v>-43.4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7987073</v>
      </c>
      <c r="AN51" s="344">
        <v>35462</v>
      </c>
      <c r="AO51" s="345">
        <v>13.8</v>
      </c>
      <c r="AP51" s="346">
        <v>41235</v>
      </c>
      <c r="AQ51" s="347">
        <v>5.6</v>
      </c>
      <c r="AR51" s="348">
        <v>8.1999999999999993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3877908</v>
      </c>
      <c r="AN52" s="352">
        <v>17218</v>
      </c>
      <c r="AO52" s="353">
        <v>0.2</v>
      </c>
      <c r="AP52" s="354">
        <v>22086</v>
      </c>
      <c r="AQ52" s="355">
        <v>4.2</v>
      </c>
      <c r="AR52" s="356">
        <v>-4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6540285</v>
      </c>
      <c r="AN53" s="344">
        <v>29024</v>
      </c>
      <c r="AO53" s="345">
        <v>-18.2</v>
      </c>
      <c r="AP53" s="346">
        <v>41862</v>
      </c>
      <c r="AQ53" s="347">
        <v>1.5</v>
      </c>
      <c r="AR53" s="348">
        <v>-19.7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4947712</v>
      </c>
      <c r="AN54" s="352">
        <v>21956</v>
      </c>
      <c r="AO54" s="353">
        <v>27.5</v>
      </c>
      <c r="AP54" s="354">
        <v>23710</v>
      </c>
      <c r="AQ54" s="355">
        <v>7.4</v>
      </c>
      <c r="AR54" s="356">
        <v>20.100000000000001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7225083</v>
      </c>
      <c r="AN55" s="344">
        <v>32040</v>
      </c>
      <c r="AO55" s="345">
        <v>10.4</v>
      </c>
      <c r="AP55" s="346">
        <v>43554</v>
      </c>
      <c r="AQ55" s="347">
        <v>4</v>
      </c>
      <c r="AR55" s="348">
        <v>6.4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5764515</v>
      </c>
      <c r="AN56" s="352">
        <v>25563</v>
      </c>
      <c r="AO56" s="353">
        <v>16.399999999999999</v>
      </c>
      <c r="AP56" s="354">
        <v>24811</v>
      </c>
      <c r="AQ56" s="355">
        <v>4.5999999999999996</v>
      </c>
      <c r="AR56" s="356">
        <v>11.8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7397038</v>
      </c>
      <c r="AN57" s="344">
        <v>32822</v>
      </c>
      <c r="AO57" s="345">
        <v>2.4</v>
      </c>
      <c r="AP57" s="346">
        <v>42581</v>
      </c>
      <c r="AQ57" s="347">
        <v>-2.2000000000000002</v>
      </c>
      <c r="AR57" s="348">
        <v>4.5999999999999996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5750735</v>
      </c>
      <c r="AN58" s="352">
        <v>25517</v>
      </c>
      <c r="AO58" s="353">
        <v>-0.2</v>
      </c>
      <c r="AP58" s="354">
        <v>24354</v>
      </c>
      <c r="AQ58" s="355">
        <v>-1.8</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8395638</v>
      </c>
      <c r="AN59" s="344">
        <v>37206</v>
      </c>
      <c r="AO59" s="345">
        <v>13.4</v>
      </c>
      <c r="AP59" s="346">
        <v>45426</v>
      </c>
      <c r="AQ59" s="347">
        <v>6.7</v>
      </c>
      <c r="AR59" s="348">
        <v>6.7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5650442</v>
      </c>
      <c r="AN60" s="352">
        <v>25040</v>
      </c>
      <c r="AO60" s="353">
        <v>-1.9</v>
      </c>
      <c r="AP60" s="354">
        <v>24508</v>
      </c>
      <c r="AQ60" s="355">
        <v>0.6</v>
      </c>
      <c r="AR60" s="356">
        <v>-2.5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7509023</v>
      </c>
      <c r="AN61" s="359">
        <v>33311</v>
      </c>
      <c r="AO61" s="360">
        <v>4.4000000000000004</v>
      </c>
      <c r="AP61" s="361">
        <v>42932</v>
      </c>
      <c r="AQ61" s="362">
        <v>3.1</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5198262</v>
      </c>
      <c r="AN62" s="352">
        <v>23059</v>
      </c>
      <c r="AO62" s="353">
        <v>8.4</v>
      </c>
      <c r="AP62" s="354">
        <v>23894</v>
      </c>
      <c r="AQ62" s="355">
        <v>3</v>
      </c>
      <c r="AR62" s="356">
        <v>5.4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H85LXHjJHFF20CpMV0hHB8RWEOWgKS09xKjTN9okAgMT9rYilFVgfCp5inOEtf68xJ8TW5kIqFTpwfKDVWWsg==" saltValue="AhwZoz0ZFRD/LKESph7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zmIeV5G2sSEik+yYbiZCvEzDy776qRYSuA9lcRa1ad1pqxPUGTPYCgdKc2xupwDnUh5YfzqXCf57eK6GUlcyQ==" saltValue="u9UG4KBCys7Rd/9n030X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FWz4LC+hTEJNeiRltrzdDWEzIpq+QR8xFOcAayfiAKWd4uP+Gy6xh4IoV6Tq9V4DEHYLZlQZm3dTz20o/Xdg==" saltValue="/KTMuCYZddZtkWn/+eKU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4" t="s">
        <v>3</v>
      </c>
      <c r="D47" s="1174"/>
      <c r="E47" s="1175"/>
      <c r="F47" s="11">
        <v>5.18</v>
      </c>
      <c r="G47" s="12">
        <v>6.54</v>
      </c>
      <c r="H47" s="12">
        <v>14.14</v>
      </c>
      <c r="I47" s="12">
        <v>12.09</v>
      </c>
      <c r="J47" s="13">
        <v>22.84</v>
      </c>
    </row>
    <row r="48" spans="2:10" ht="57.75" customHeight="1" x14ac:dyDescent="0.15">
      <c r="B48" s="14"/>
      <c r="C48" s="1176" t="s">
        <v>4</v>
      </c>
      <c r="D48" s="1176"/>
      <c r="E48" s="1177"/>
      <c r="F48" s="15">
        <v>3.93</v>
      </c>
      <c r="G48" s="16">
        <v>5.46</v>
      </c>
      <c r="H48" s="16">
        <v>8.35</v>
      </c>
      <c r="I48" s="16">
        <v>6.77</v>
      </c>
      <c r="J48" s="17">
        <v>8.44</v>
      </c>
    </row>
    <row r="49" spans="2:10" ht="57.75" customHeight="1" thickBot="1" x14ac:dyDescent="0.2">
      <c r="B49" s="18"/>
      <c r="C49" s="1178" t="s">
        <v>5</v>
      </c>
      <c r="D49" s="1178"/>
      <c r="E49" s="1179"/>
      <c r="F49" s="19">
        <v>3.38</v>
      </c>
      <c r="G49" s="20">
        <v>2.77</v>
      </c>
      <c r="H49" s="20">
        <v>10.75</v>
      </c>
      <c r="I49" s="20" t="s">
        <v>551</v>
      </c>
      <c r="J49" s="21">
        <v>10.19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3O10Lea5o43T32OvUbogUjOEshXNwkb7DKNL6Swtfruqw/eEOG34sZhT86dT701MedIolRhYoGHcxhpcRto4Q==" saltValue="OULodh6AM79e4Q48Q82i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6" t="s">
        <v>552</v>
      </c>
      <c r="D34" s="1186"/>
      <c r="E34" s="1187"/>
      <c r="F34" s="32">
        <v>3.93</v>
      </c>
      <c r="G34" s="33">
        <v>5.46</v>
      </c>
      <c r="H34" s="33">
        <v>8.35</v>
      </c>
      <c r="I34" s="33">
        <v>6.76</v>
      </c>
      <c r="J34" s="34">
        <v>8.43</v>
      </c>
      <c r="K34" s="22"/>
      <c r="L34" s="22"/>
      <c r="M34" s="22"/>
      <c r="N34" s="22"/>
      <c r="O34" s="22"/>
      <c r="P34" s="22"/>
    </row>
    <row r="35" spans="1:16" ht="39" customHeight="1" x14ac:dyDescent="0.15">
      <c r="A35" s="22"/>
      <c r="B35" s="35"/>
      <c r="C35" s="1180" t="s">
        <v>553</v>
      </c>
      <c r="D35" s="1181"/>
      <c r="E35" s="1182"/>
      <c r="F35" s="36">
        <v>0.45</v>
      </c>
      <c r="G35" s="37">
        <v>0.51</v>
      </c>
      <c r="H35" s="37">
        <v>0.57999999999999996</v>
      </c>
      <c r="I35" s="37">
        <v>0.82</v>
      </c>
      <c r="J35" s="38">
        <v>1.75</v>
      </c>
      <c r="K35" s="22"/>
      <c r="L35" s="22"/>
      <c r="M35" s="22"/>
      <c r="N35" s="22"/>
      <c r="O35" s="22"/>
      <c r="P35" s="22"/>
    </row>
    <row r="36" spans="1:16" ht="39" customHeight="1" x14ac:dyDescent="0.15">
      <c r="A36" s="22"/>
      <c r="B36" s="35"/>
      <c r="C36" s="1180" t="s">
        <v>554</v>
      </c>
      <c r="D36" s="1181"/>
      <c r="E36" s="1182"/>
      <c r="F36" s="36">
        <v>1.0900000000000001</v>
      </c>
      <c r="G36" s="37">
        <v>0.75</v>
      </c>
      <c r="H36" s="37">
        <v>1.06</v>
      </c>
      <c r="I36" s="37">
        <v>0.74</v>
      </c>
      <c r="J36" s="38">
        <v>1.18</v>
      </c>
      <c r="K36" s="22"/>
      <c r="L36" s="22"/>
      <c r="M36" s="22"/>
      <c r="N36" s="22"/>
      <c r="O36" s="22"/>
      <c r="P36" s="22"/>
    </row>
    <row r="37" spans="1:16" ht="39" customHeight="1" x14ac:dyDescent="0.15">
      <c r="A37" s="22"/>
      <c r="B37" s="35"/>
      <c r="C37" s="1180" t="s">
        <v>555</v>
      </c>
      <c r="D37" s="1181"/>
      <c r="E37" s="1182"/>
      <c r="F37" s="36">
        <v>3.54</v>
      </c>
      <c r="G37" s="37">
        <v>1.65</v>
      </c>
      <c r="H37" s="37">
        <v>2.68</v>
      </c>
      <c r="I37" s="37">
        <v>2.2400000000000002</v>
      </c>
      <c r="J37" s="38">
        <v>0.77</v>
      </c>
      <c r="K37" s="22"/>
      <c r="L37" s="22"/>
      <c r="M37" s="22"/>
      <c r="N37" s="22"/>
      <c r="O37" s="22"/>
      <c r="P37" s="22"/>
    </row>
    <row r="38" spans="1:16" ht="39" customHeight="1" x14ac:dyDescent="0.15">
      <c r="A38" s="22"/>
      <c r="B38" s="35"/>
      <c r="C38" s="1180" t="s">
        <v>556</v>
      </c>
      <c r="D38" s="1181"/>
      <c r="E38" s="1182"/>
      <c r="F38" s="36">
        <v>0.44</v>
      </c>
      <c r="G38" s="37">
        <v>0.38</v>
      </c>
      <c r="H38" s="37">
        <v>0.4</v>
      </c>
      <c r="I38" s="37">
        <v>0.3</v>
      </c>
      <c r="J38" s="38">
        <v>0.24</v>
      </c>
      <c r="K38" s="22"/>
      <c r="L38" s="22"/>
      <c r="M38" s="22"/>
      <c r="N38" s="22"/>
      <c r="O38" s="22"/>
      <c r="P38" s="22"/>
    </row>
    <row r="39" spans="1:16" ht="39" customHeight="1" x14ac:dyDescent="0.15">
      <c r="A39" s="22"/>
      <c r="B39" s="35"/>
      <c r="C39" s="1180" t="s">
        <v>557</v>
      </c>
      <c r="D39" s="1181"/>
      <c r="E39" s="1182"/>
      <c r="F39" s="36">
        <v>0.04</v>
      </c>
      <c r="G39" s="37">
        <v>0.18</v>
      </c>
      <c r="H39" s="37">
        <v>0.04</v>
      </c>
      <c r="I39" s="37">
        <v>0.03</v>
      </c>
      <c r="J39" s="38">
        <v>0.04</v>
      </c>
      <c r="K39" s="22"/>
      <c r="L39" s="22"/>
      <c r="M39" s="22"/>
      <c r="N39" s="22"/>
      <c r="O39" s="22"/>
      <c r="P39" s="22"/>
    </row>
    <row r="40" spans="1:16" ht="39" customHeight="1" x14ac:dyDescent="0.15">
      <c r="A40" s="22"/>
      <c r="B40" s="35"/>
      <c r="C40" s="1180" t="s">
        <v>558</v>
      </c>
      <c r="D40" s="1181"/>
      <c r="E40" s="1182"/>
      <c r="F40" s="36">
        <v>0</v>
      </c>
      <c r="G40" s="37">
        <v>0</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559</v>
      </c>
      <c r="D42" s="1181"/>
      <c r="E42" s="1182"/>
      <c r="F42" s="36" t="s">
        <v>504</v>
      </c>
      <c r="G42" s="37" t="s">
        <v>504</v>
      </c>
      <c r="H42" s="37" t="s">
        <v>504</v>
      </c>
      <c r="I42" s="37" t="s">
        <v>504</v>
      </c>
      <c r="J42" s="38" t="s">
        <v>504</v>
      </c>
      <c r="K42" s="22"/>
      <c r="L42" s="22"/>
      <c r="M42" s="22"/>
      <c r="N42" s="22"/>
      <c r="O42" s="22"/>
      <c r="P42" s="22"/>
    </row>
    <row r="43" spans="1:16" ht="39" customHeight="1" thickBot="1" x14ac:dyDescent="0.2">
      <c r="A43" s="22"/>
      <c r="B43" s="40"/>
      <c r="C43" s="1183" t="s">
        <v>560</v>
      </c>
      <c r="D43" s="1184"/>
      <c r="E43" s="1185"/>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tQ3jKLJbQurC3D87uVYPkdQisW8L1gtAPlXl7NTfP8wjBY94GS3LlrtdLn38tS1rskcevH9kiY6UcFbALWmA==" saltValue="jcoFKfy/RX5v6B3dRF34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6750</v>
      </c>
      <c r="L45" s="60">
        <v>6826</v>
      </c>
      <c r="M45" s="60">
        <v>6413</v>
      </c>
      <c r="N45" s="60">
        <v>6146</v>
      </c>
      <c r="O45" s="61">
        <v>6059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504</v>
      </c>
      <c r="L46" s="64" t="s">
        <v>504</v>
      </c>
      <c r="M46" s="64" t="s">
        <v>504</v>
      </c>
      <c r="N46" s="64" t="s">
        <v>504</v>
      </c>
      <c r="O46" s="65" t="s">
        <v>504</v>
      </c>
      <c r="P46" s="48"/>
      <c r="Q46" s="48"/>
      <c r="R46" s="48"/>
      <c r="S46" s="48"/>
      <c r="T46" s="48"/>
      <c r="U46" s="48"/>
    </row>
    <row r="47" spans="1:21" ht="30.75" customHeight="1" x14ac:dyDescent="0.15">
      <c r="A47" s="48"/>
      <c r="B47" s="1198"/>
      <c r="C47" s="1199"/>
      <c r="D47" s="62"/>
      <c r="E47" s="1190" t="s">
        <v>14</v>
      </c>
      <c r="F47" s="1190"/>
      <c r="G47" s="1190"/>
      <c r="H47" s="1190"/>
      <c r="I47" s="1190"/>
      <c r="J47" s="1191"/>
      <c r="K47" s="63">
        <v>42</v>
      </c>
      <c r="L47" s="64">
        <v>42</v>
      </c>
      <c r="M47" s="64">
        <v>42</v>
      </c>
      <c r="N47" s="64">
        <v>42</v>
      </c>
      <c r="O47" s="65">
        <v>42</v>
      </c>
      <c r="P47" s="48"/>
      <c r="Q47" s="48"/>
      <c r="R47" s="48"/>
      <c r="S47" s="48"/>
      <c r="T47" s="48"/>
      <c r="U47" s="48"/>
    </row>
    <row r="48" spans="1:21" ht="30.75" customHeight="1" x14ac:dyDescent="0.15">
      <c r="A48" s="48"/>
      <c r="B48" s="1198"/>
      <c r="C48" s="1199"/>
      <c r="D48" s="62"/>
      <c r="E48" s="1190" t="s">
        <v>15</v>
      </c>
      <c r="F48" s="1190"/>
      <c r="G48" s="1190"/>
      <c r="H48" s="1190"/>
      <c r="I48" s="1190"/>
      <c r="J48" s="1191"/>
      <c r="K48" s="63">
        <v>1321</v>
      </c>
      <c r="L48" s="64">
        <v>1098</v>
      </c>
      <c r="M48" s="64">
        <v>1146</v>
      </c>
      <c r="N48" s="64">
        <v>1385</v>
      </c>
      <c r="O48" s="65">
        <v>1210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504</v>
      </c>
      <c r="L49" s="64" t="s">
        <v>504</v>
      </c>
      <c r="M49" s="64" t="s">
        <v>504</v>
      </c>
      <c r="N49" s="64" t="s">
        <v>504</v>
      </c>
      <c r="O49" s="65" t="s">
        <v>504</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504</v>
      </c>
      <c r="L50" s="64" t="s">
        <v>504</v>
      </c>
      <c r="M50" s="64" t="s">
        <v>504</v>
      </c>
      <c r="N50" s="64" t="s">
        <v>504</v>
      </c>
      <c r="O50" s="65" t="s">
        <v>504</v>
      </c>
      <c r="P50" s="48"/>
      <c r="Q50" s="48"/>
      <c r="R50" s="48"/>
      <c r="S50" s="48"/>
      <c r="T50" s="48"/>
      <c r="U50" s="48"/>
    </row>
    <row r="51" spans="1:21" ht="30.75" customHeight="1" x14ac:dyDescent="0.15">
      <c r="A51" s="48"/>
      <c r="B51" s="1200"/>
      <c r="C51" s="1201"/>
      <c r="D51" s="66"/>
      <c r="E51" s="1190" t="s">
        <v>18</v>
      </c>
      <c r="F51" s="1190"/>
      <c r="G51" s="1190"/>
      <c r="H51" s="1190"/>
      <c r="I51" s="1190"/>
      <c r="J51" s="1191"/>
      <c r="K51" s="63">
        <v>2</v>
      </c>
      <c r="L51" s="64">
        <v>1</v>
      </c>
      <c r="M51" s="64">
        <v>1</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6854</v>
      </c>
      <c r="L52" s="64">
        <v>7057</v>
      </c>
      <c r="M52" s="64">
        <v>6469</v>
      </c>
      <c r="N52" s="64">
        <v>6415</v>
      </c>
      <c r="O52" s="65">
        <v>6226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1261</v>
      </c>
      <c r="L53" s="69">
        <v>910</v>
      </c>
      <c r="M53" s="69">
        <v>1133</v>
      </c>
      <c r="N53" s="69">
        <v>1158</v>
      </c>
      <c r="O53" s="70">
        <v>1086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Ak9iIbyM2w2kxQVb+CZtH8DQPyHCYITj+38uCWsWsbpSJUTBheI/OxWFp3GyysB96S5JME9EAUn+JZPV2kLA==" saltValue="swtqcue5ceWwA2wQIhb7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04" t="s">
        <v>24</v>
      </c>
      <c r="C41" s="1205"/>
      <c r="D41" s="81"/>
      <c r="E41" s="1210" t="s">
        <v>25</v>
      </c>
      <c r="F41" s="1210"/>
      <c r="G41" s="1210"/>
      <c r="H41" s="1211"/>
      <c r="I41" s="82">
        <v>51301</v>
      </c>
      <c r="J41" s="83">
        <v>49458</v>
      </c>
      <c r="K41" s="83">
        <v>48521</v>
      </c>
      <c r="L41" s="83">
        <v>48234</v>
      </c>
      <c r="M41" s="84">
        <v>48233</v>
      </c>
    </row>
    <row r="42" spans="2:13" ht="27.75" customHeight="1" x14ac:dyDescent="0.15">
      <c r="B42" s="1206"/>
      <c r="C42" s="1207"/>
      <c r="D42" s="85"/>
      <c r="E42" s="1212" t="s">
        <v>26</v>
      </c>
      <c r="F42" s="1212"/>
      <c r="G42" s="1212"/>
      <c r="H42" s="1213"/>
      <c r="I42" s="86" t="s">
        <v>504</v>
      </c>
      <c r="J42" s="87" t="s">
        <v>504</v>
      </c>
      <c r="K42" s="87" t="s">
        <v>504</v>
      </c>
      <c r="L42" s="87" t="s">
        <v>504</v>
      </c>
      <c r="M42" s="88" t="s">
        <v>504</v>
      </c>
    </row>
    <row r="43" spans="2:13" ht="27.75" customHeight="1" x14ac:dyDescent="0.15">
      <c r="B43" s="1206"/>
      <c r="C43" s="1207"/>
      <c r="D43" s="85"/>
      <c r="E43" s="1212" t="s">
        <v>27</v>
      </c>
      <c r="F43" s="1212"/>
      <c r="G43" s="1212"/>
      <c r="H43" s="1213"/>
      <c r="I43" s="86">
        <v>11870</v>
      </c>
      <c r="J43" s="87">
        <v>15005</v>
      </c>
      <c r="K43" s="87">
        <v>14707</v>
      </c>
      <c r="L43" s="87">
        <v>15787</v>
      </c>
      <c r="M43" s="88">
        <v>15376</v>
      </c>
    </row>
    <row r="44" spans="2:13" ht="27.75" customHeight="1" x14ac:dyDescent="0.15">
      <c r="B44" s="1206"/>
      <c r="C44" s="1207"/>
      <c r="D44" s="85"/>
      <c r="E44" s="1212" t="s">
        <v>28</v>
      </c>
      <c r="F44" s="1212"/>
      <c r="G44" s="1212"/>
      <c r="H44" s="1213"/>
      <c r="I44" s="86" t="s">
        <v>504</v>
      </c>
      <c r="J44" s="87" t="s">
        <v>504</v>
      </c>
      <c r="K44" s="87" t="s">
        <v>504</v>
      </c>
      <c r="L44" s="87" t="s">
        <v>504</v>
      </c>
      <c r="M44" s="88" t="s">
        <v>504</v>
      </c>
    </row>
    <row r="45" spans="2:13" ht="27.75" customHeight="1" x14ac:dyDescent="0.15">
      <c r="B45" s="1206"/>
      <c r="C45" s="1207"/>
      <c r="D45" s="85"/>
      <c r="E45" s="1212" t="s">
        <v>29</v>
      </c>
      <c r="F45" s="1212"/>
      <c r="G45" s="1212"/>
      <c r="H45" s="1213"/>
      <c r="I45" s="86">
        <v>13769</v>
      </c>
      <c r="J45" s="87">
        <v>13069</v>
      </c>
      <c r="K45" s="87">
        <v>12508</v>
      </c>
      <c r="L45" s="87">
        <v>12416</v>
      </c>
      <c r="M45" s="88">
        <v>12468</v>
      </c>
    </row>
    <row r="46" spans="2:13" ht="27.75" customHeight="1" x14ac:dyDescent="0.15">
      <c r="B46" s="1206"/>
      <c r="C46" s="1207"/>
      <c r="D46" s="89"/>
      <c r="E46" s="1212" t="s">
        <v>30</v>
      </c>
      <c r="F46" s="1212"/>
      <c r="G46" s="1212"/>
      <c r="H46" s="1213"/>
      <c r="I46" s="86" t="s">
        <v>504</v>
      </c>
      <c r="J46" s="87" t="s">
        <v>504</v>
      </c>
      <c r="K46" s="87" t="s">
        <v>504</v>
      </c>
      <c r="L46" s="87" t="s">
        <v>504</v>
      </c>
      <c r="M46" s="88" t="s">
        <v>504</v>
      </c>
    </row>
    <row r="47" spans="2:13" ht="27.75" customHeight="1" x14ac:dyDescent="0.15">
      <c r="B47" s="1206"/>
      <c r="C47" s="1207"/>
      <c r="D47" s="90"/>
      <c r="E47" s="1214" t="s">
        <v>31</v>
      </c>
      <c r="F47" s="1215"/>
      <c r="G47" s="1215"/>
      <c r="H47" s="1216"/>
      <c r="I47" s="86" t="s">
        <v>504</v>
      </c>
      <c r="J47" s="87" t="s">
        <v>504</v>
      </c>
      <c r="K47" s="87" t="s">
        <v>504</v>
      </c>
      <c r="L47" s="87" t="s">
        <v>504</v>
      </c>
      <c r="M47" s="88" t="s">
        <v>504</v>
      </c>
    </row>
    <row r="48" spans="2:13" ht="27.75" customHeight="1" x14ac:dyDescent="0.15">
      <c r="B48" s="1206"/>
      <c r="C48" s="1207"/>
      <c r="D48" s="85"/>
      <c r="E48" s="1212" t="s">
        <v>32</v>
      </c>
      <c r="F48" s="1212"/>
      <c r="G48" s="1212"/>
      <c r="H48" s="1213"/>
      <c r="I48" s="86" t="s">
        <v>504</v>
      </c>
      <c r="J48" s="87" t="s">
        <v>504</v>
      </c>
      <c r="K48" s="87" t="s">
        <v>504</v>
      </c>
      <c r="L48" s="87" t="s">
        <v>504</v>
      </c>
      <c r="M48" s="88" t="s">
        <v>504</v>
      </c>
    </row>
    <row r="49" spans="2:13" ht="27.75" customHeight="1" x14ac:dyDescent="0.15">
      <c r="B49" s="1208"/>
      <c r="C49" s="1209"/>
      <c r="D49" s="85"/>
      <c r="E49" s="1212" t="s">
        <v>33</v>
      </c>
      <c r="F49" s="1212"/>
      <c r="G49" s="1212"/>
      <c r="H49" s="1213"/>
      <c r="I49" s="86" t="s">
        <v>504</v>
      </c>
      <c r="J49" s="87" t="s">
        <v>504</v>
      </c>
      <c r="K49" s="87" t="s">
        <v>504</v>
      </c>
      <c r="L49" s="87" t="s">
        <v>504</v>
      </c>
      <c r="M49" s="88" t="s">
        <v>504</v>
      </c>
    </row>
    <row r="50" spans="2:13" ht="27.75" customHeight="1" x14ac:dyDescent="0.15">
      <c r="B50" s="1217" t="s">
        <v>34</v>
      </c>
      <c r="C50" s="1218"/>
      <c r="D50" s="91"/>
      <c r="E50" s="1212" t="s">
        <v>35</v>
      </c>
      <c r="F50" s="1212"/>
      <c r="G50" s="1212"/>
      <c r="H50" s="1213"/>
      <c r="I50" s="86">
        <v>5187</v>
      </c>
      <c r="J50" s="87">
        <v>5117</v>
      </c>
      <c r="K50" s="87">
        <v>9056</v>
      </c>
      <c r="L50" s="87">
        <v>9266</v>
      </c>
      <c r="M50" s="88">
        <v>15760</v>
      </c>
    </row>
    <row r="51" spans="2:13" ht="27.75" customHeight="1" x14ac:dyDescent="0.15">
      <c r="B51" s="1206"/>
      <c r="C51" s="1207"/>
      <c r="D51" s="85"/>
      <c r="E51" s="1212" t="s">
        <v>36</v>
      </c>
      <c r="F51" s="1212"/>
      <c r="G51" s="1212"/>
      <c r="H51" s="1213"/>
      <c r="I51" s="86">
        <v>8816</v>
      </c>
      <c r="J51" s="87">
        <v>7828</v>
      </c>
      <c r="K51" s="87">
        <v>6530</v>
      </c>
      <c r="L51" s="87">
        <v>6932</v>
      </c>
      <c r="M51" s="88">
        <v>7820</v>
      </c>
    </row>
    <row r="52" spans="2:13" ht="27.75" customHeight="1" x14ac:dyDescent="0.15">
      <c r="B52" s="1208"/>
      <c r="C52" s="1209"/>
      <c r="D52" s="85"/>
      <c r="E52" s="1212" t="s">
        <v>37</v>
      </c>
      <c r="F52" s="1212"/>
      <c r="G52" s="1212"/>
      <c r="H52" s="1213"/>
      <c r="I52" s="86">
        <v>41218</v>
      </c>
      <c r="J52" s="87">
        <v>38916</v>
      </c>
      <c r="K52" s="87">
        <v>36253</v>
      </c>
      <c r="L52" s="87">
        <v>35121</v>
      </c>
      <c r="M52" s="88">
        <v>32287</v>
      </c>
    </row>
    <row r="53" spans="2:13" ht="27.75" customHeight="1" thickBot="1" x14ac:dyDescent="0.2">
      <c r="B53" s="1219" t="s">
        <v>38</v>
      </c>
      <c r="C53" s="1220"/>
      <c r="D53" s="92"/>
      <c r="E53" s="1221" t="s">
        <v>39</v>
      </c>
      <c r="F53" s="1221"/>
      <c r="G53" s="1221"/>
      <c r="H53" s="1222"/>
      <c r="I53" s="93">
        <v>21719</v>
      </c>
      <c r="J53" s="94">
        <v>25671</v>
      </c>
      <c r="K53" s="94">
        <v>23897</v>
      </c>
      <c r="L53" s="94">
        <v>25118</v>
      </c>
      <c r="M53" s="95">
        <v>20210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Lv7XeNTZQ49nnJ2RyNe9c1Jolj4GwmGBAxcdQMQLy3AxDwGgYVC1hiH6Kcukt8m1DUBsz6HfQe0xtByKd5gzQ==" saltValue="RME4b1BnVubqj1+4Bk3p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1" t="s">
        <v>42</v>
      </c>
      <c r="D55" s="1231"/>
      <c r="E55" s="1232"/>
      <c r="F55" s="107">
        <v>6388</v>
      </c>
      <c r="G55" s="107">
        <v>6120</v>
      </c>
      <c r="H55" s="108">
        <v>10338</v>
      </c>
    </row>
    <row r="56" spans="2:8" ht="52.5" customHeight="1" x14ac:dyDescent="0.15">
      <c r="B56" s="109"/>
      <c r="C56" s="1233" t="s">
        <v>43</v>
      </c>
      <c r="D56" s="1233"/>
      <c r="E56" s="1234"/>
      <c r="F56" s="110" t="s">
        <v>504</v>
      </c>
      <c r="G56" s="110" t="s">
        <v>504</v>
      </c>
      <c r="H56" s="111" t="s">
        <v>504</v>
      </c>
    </row>
    <row r="57" spans="2:8" ht="53.25" customHeight="1" x14ac:dyDescent="0.15">
      <c r="B57" s="109"/>
      <c r="C57" s="1235" t="s">
        <v>44</v>
      </c>
      <c r="D57" s="1235"/>
      <c r="E57" s="1236"/>
      <c r="F57" s="112">
        <v>1506</v>
      </c>
      <c r="G57" s="112">
        <v>1596</v>
      </c>
      <c r="H57" s="113">
        <v>3568</v>
      </c>
    </row>
    <row r="58" spans="2:8" ht="45.75" customHeight="1" x14ac:dyDescent="0.15">
      <c r="B58" s="114"/>
      <c r="C58" s="1223" t="s">
        <v>561</v>
      </c>
      <c r="D58" s="1224"/>
      <c r="E58" s="1225"/>
      <c r="F58" s="115">
        <v>279</v>
      </c>
      <c r="G58" s="115">
        <v>280</v>
      </c>
      <c r="H58" s="116">
        <v>2281</v>
      </c>
    </row>
    <row r="59" spans="2:8" ht="45.75" customHeight="1" x14ac:dyDescent="0.15">
      <c r="B59" s="114"/>
      <c r="C59" s="1223" t="s">
        <v>562</v>
      </c>
      <c r="D59" s="1224"/>
      <c r="E59" s="1225"/>
      <c r="F59" s="115">
        <v>616</v>
      </c>
      <c r="G59" s="115">
        <v>616</v>
      </c>
      <c r="H59" s="116">
        <v>616</v>
      </c>
    </row>
    <row r="60" spans="2:8" ht="45.75" customHeight="1" x14ac:dyDescent="0.15">
      <c r="B60" s="114"/>
      <c r="C60" s="1223" t="s">
        <v>563</v>
      </c>
      <c r="D60" s="1224"/>
      <c r="E60" s="1225"/>
      <c r="F60" s="115">
        <v>196</v>
      </c>
      <c r="G60" s="115">
        <v>197</v>
      </c>
      <c r="H60" s="116">
        <v>204</v>
      </c>
    </row>
    <row r="61" spans="2:8" ht="45.75" customHeight="1" x14ac:dyDescent="0.15">
      <c r="B61" s="114"/>
      <c r="C61" s="1223" t="s">
        <v>564</v>
      </c>
      <c r="D61" s="1224"/>
      <c r="E61" s="1225"/>
      <c r="F61" s="115">
        <v>204</v>
      </c>
      <c r="G61" s="115">
        <v>204</v>
      </c>
      <c r="H61" s="116">
        <v>177</v>
      </c>
    </row>
    <row r="62" spans="2:8" ht="45.75" customHeight="1" thickBot="1" x14ac:dyDescent="0.2">
      <c r="B62" s="117"/>
      <c r="C62" s="1226" t="s">
        <v>565</v>
      </c>
      <c r="D62" s="1227"/>
      <c r="E62" s="1228"/>
      <c r="F62" s="118" t="s">
        <v>578</v>
      </c>
      <c r="G62" s="118">
        <v>100</v>
      </c>
      <c r="H62" s="119">
        <v>98</v>
      </c>
    </row>
    <row r="63" spans="2:8" ht="52.5" customHeight="1" thickBot="1" x14ac:dyDescent="0.2">
      <c r="B63" s="120"/>
      <c r="C63" s="1229" t="s">
        <v>45</v>
      </c>
      <c r="D63" s="1229"/>
      <c r="E63" s="1230"/>
      <c r="F63" s="121">
        <v>7894</v>
      </c>
      <c r="G63" s="121">
        <v>7715</v>
      </c>
      <c r="H63" s="122">
        <v>13906</v>
      </c>
    </row>
    <row r="64" spans="2:8" ht="15" customHeight="1" x14ac:dyDescent="0.15"/>
    <row r="65" ht="0" hidden="1" customHeight="1" x14ac:dyDescent="0.15"/>
    <row r="66" ht="0" hidden="1" customHeight="1" x14ac:dyDescent="0.15"/>
  </sheetData>
  <sheetProtection algorithmName="SHA-512" hashValue="Kl57dIIYY5LKcjwSnITUhyh2C+nk9JEPz+GM/wKABJesxmEu3P4BCBGj0Qo8SBmH2icMlpz1dwiWI3ypCvPpOg==" saltValue="cz/Y9djNHc/f2xpQbOaQ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35462</v>
      </c>
      <c r="E3" s="141"/>
      <c r="F3" s="142">
        <v>41235</v>
      </c>
      <c r="G3" s="143"/>
      <c r="H3" s="144"/>
    </row>
    <row r="4" spans="1:8" x14ac:dyDescent="0.15">
      <c r="A4" s="145"/>
      <c r="B4" s="146"/>
      <c r="C4" s="147"/>
      <c r="D4" s="148">
        <v>17218</v>
      </c>
      <c r="E4" s="149"/>
      <c r="F4" s="150">
        <v>22086</v>
      </c>
      <c r="G4" s="151"/>
      <c r="H4" s="152"/>
    </row>
    <row r="5" spans="1:8" x14ac:dyDescent="0.15">
      <c r="A5" s="133" t="s">
        <v>538</v>
      </c>
      <c r="B5" s="138"/>
      <c r="C5" s="139"/>
      <c r="D5" s="140">
        <v>29024</v>
      </c>
      <c r="E5" s="141"/>
      <c r="F5" s="142">
        <v>41862</v>
      </c>
      <c r="G5" s="143"/>
      <c r="H5" s="144"/>
    </row>
    <row r="6" spans="1:8" x14ac:dyDescent="0.15">
      <c r="A6" s="145"/>
      <c r="B6" s="146"/>
      <c r="C6" s="147"/>
      <c r="D6" s="148">
        <v>21956</v>
      </c>
      <c r="E6" s="149"/>
      <c r="F6" s="150">
        <v>23710</v>
      </c>
      <c r="G6" s="151"/>
      <c r="H6" s="152"/>
    </row>
    <row r="7" spans="1:8" x14ac:dyDescent="0.15">
      <c r="A7" s="133" t="s">
        <v>539</v>
      </c>
      <c r="B7" s="138"/>
      <c r="C7" s="139"/>
      <c r="D7" s="140">
        <v>32040</v>
      </c>
      <c r="E7" s="141"/>
      <c r="F7" s="142">
        <v>43554</v>
      </c>
      <c r="G7" s="143"/>
      <c r="H7" s="144"/>
    </row>
    <row r="8" spans="1:8" x14ac:dyDescent="0.15">
      <c r="A8" s="145"/>
      <c r="B8" s="146"/>
      <c r="C8" s="147"/>
      <c r="D8" s="148">
        <v>25563</v>
      </c>
      <c r="E8" s="149"/>
      <c r="F8" s="150">
        <v>24811</v>
      </c>
      <c r="G8" s="151"/>
      <c r="H8" s="152"/>
    </row>
    <row r="9" spans="1:8" x14ac:dyDescent="0.15">
      <c r="A9" s="133" t="s">
        <v>540</v>
      </c>
      <c r="B9" s="138"/>
      <c r="C9" s="139"/>
      <c r="D9" s="140">
        <v>32822</v>
      </c>
      <c r="E9" s="141"/>
      <c r="F9" s="142">
        <v>42581</v>
      </c>
      <c r="G9" s="143"/>
      <c r="H9" s="144"/>
    </row>
    <row r="10" spans="1:8" x14ac:dyDescent="0.15">
      <c r="A10" s="145"/>
      <c r="B10" s="146"/>
      <c r="C10" s="147"/>
      <c r="D10" s="148">
        <v>25517</v>
      </c>
      <c r="E10" s="149"/>
      <c r="F10" s="150">
        <v>24354</v>
      </c>
      <c r="G10" s="151"/>
      <c r="H10" s="152"/>
    </row>
    <row r="11" spans="1:8" x14ac:dyDescent="0.15">
      <c r="A11" s="133" t="s">
        <v>541</v>
      </c>
      <c r="B11" s="138"/>
      <c r="C11" s="139"/>
      <c r="D11" s="140">
        <v>37206</v>
      </c>
      <c r="E11" s="141"/>
      <c r="F11" s="142">
        <v>45426</v>
      </c>
      <c r="G11" s="143"/>
      <c r="H11" s="144"/>
    </row>
    <row r="12" spans="1:8" x14ac:dyDescent="0.15">
      <c r="A12" s="145"/>
      <c r="B12" s="146"/>
      <c r="C12" s="153"/>
      <c r="D12" s="148">
        <v>25040</v>
      </c>
      <c r="E12" s="149"/>
      <c r="F12" s="150">
        <v>24508</v>
      </c>
      <c r="G12" s="151"/>
      <c r="H12" s="152"/>
    </row>
    <row r="13" spans="1:8" x14ac:dyDescent="0.15">
      <c r="A13" s="133"/>
      <c r="B13" s="138"/>
      <c r="C13" s="154"/>
      <c r="D13" s="155">
        <v>33311</v>
      </c>
      <c r="E13" s="156"/>
      <c r="F13" s="157">
        <v>42932</v>
      </c>
      <c r="G13" s="158"/>
      <c r="H13" s="144"/>
    </row>
    <row r="14" spans="1:8" x14ac:dyDescent="0.15">
      <c r="A14" s="145"/>
      <c r="B14" s="146"/>
      <c r="C14" s="147"/>
      <c r="D14" s="148">
        <v>23059</v>
      </c>
      <c r="E14" s="149"/>
      <c r="F14" s="150">
        <v>23894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3.93</v>
      </c>
      <c r="C19" s="159">
        <f>ROUND(VALUE(SUBSTITUTE(実質収支比率等に係る経年分析!G$48,"▲","-")),2)</f>
        <v>5.46</v>
      </c>
      <c r="D19" s="159">
        <f>ROUND(VALUE(SUBSTITUTE(実質収支比率等に係る経年分析!H$48,"▲","-")),2)</f>
        <v>8.35</v>
      </c>
      <c r="E19" s="159">
        <f>ROUND(VALUE(SUBSTITUTE(実質収支比率等に係る経年分析!I$48,"▲","-")),2)</f>
        <v>6.77</v>
      </c>
      <c r="F19" s="159">
        <f>ROUND(VALUE(SUBSTITUTE(実質収支比率等に係る経年分析!J$48,"▲","-")),2)</f>
        <v>8.44</v>
      </c>
    </row>
    <row r="20" spans="1:11" x14ac:dyDescent="0.15">
      <c r="A20" s="159" t="s">
        <v>49</v>
      </c>
      <c r="B20" s="159">
        <f>ROUND(VALUE(SUBSTITUTE(実質収支比率等に係る経年分析!F$47,"▲","-")),2)</f>
        <v>5.18</v>
      </c>
      <c r="C20" s="159">
        <f>ROUND(VALUE(SUBSTITUTE(実質収支比率等に係る経年分析!G$47,"▲","-")),2)</f>
        <v>6.54</v>
      </c>
      <c r="D20" s="159">
        <f>ROUND(VALUE(SUBSTITUTE(実質収支比率等に係る経年分析!H$47,"▲","-")),2)</f>
        <v>14.14</v>
      </c>
      <c r="E20" s="159">
        <f>ROUND(VALUE(SUBSTITUTE(実質収支比率等に係る経年分析!I$47,"▲","-")),2)</f>
        <v>12.09</v>
      </c>
      <c r="F20" s="159">
        <f>ROUND(VALUE(SUBSTITUTE(実質収支比率等に係る経年分析!J$47,"▲","-")),2)</f>
        <v>22.84</v>
      </c>
    </row>
    <row r="21" spans="1:11" x14ac:dyDescent="0.15">
      <c r="A21" s="159" t="s">
        <v>50</v>
      </c>
      <c r="B21" s="159">
        <f>IF(ISNUMBER(VALUE(SUBSTITUTE(実質収支比率等に係る経年分析!F$49,"▲","-"))),ROUND(VALUE(SUBSTITUTE(実質収支比率等に係る経年分析!F$49,"▲","-")),2),NA())</f>
        <v>3.38</v>
      </c>
      <c r="C21" s="159">
        <f>IF(ISNUMBER(VALUE(SUBSTITUTE(実質収支比率等に係る経年分析!G$49,"▲","-"))),ROUND(VALUE(SUBSTITUTE(実質収支比率等に係る経年分析!G$49,"▲","-")),2),NA())</f>
        <v>2.77</v>
      </c>
      <c r="D21" s="159">
        <f>IF(ISNUMBER(VALUE(SUBSTITUTE(実質収支比率等に係る経年分析!H$49,"▲","-"))),ROUND(VALUE(SUBSTITUTE(実質収支比率等に係る経年分析!H$49,"▲","-")),2),NA())</f>
        <v>10.75</v>
      </c>
      <c r="E21" s="159">
        <f>IF(ISNUMBER(VALUE(SUBSTITUTE(実質収支比率等に係る経年分析!I$49,"▲","-"))),ROUND(VALUE(SUBSTITUTE(実質収支比率等に係る経年分析!I$49,"▲","-")),2),NA())</f>
        <v>-1.22</v>
      </c>
      <c r="F21" s="159">
        <f>IF(ISNUMBER(VALUE(SUBSTITUTE(実質収支比率等に係る経年分析!J$49,"▲","-"))),ROUND(VALUE(SUBSTITUTE(実質収支比率等に係る経年分析!J$49,"▲","-")),2),NA())</f>
        <v>10.19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2.2400000000000002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0.77</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1.0900000000000001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1.18</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0.57999999999999996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6854</v>
      </c>
      <c r="E42" s="161"/>
      <c r="F42" s="161"/>
      <c r="G42" s="161">
        <f>'実質公債費比率（分子）の構造'!L$52</f>
        <v>7057</v>
      </c>
      <c r="H42" s="161"/>
      <c r="I42" s="161"/>
      <c r="J42" s="161">
        <f>'実質公債費比率（分子）の構造'!M$52</f>
        <v>6469</v>
      </c>
      <c r="K42" s="161"/>
      <c r="L42" s="161"/>
      <c r="M42" s="161">
        <f>'実質公債費比率（分子）の構造'!N$52</f>
        <v>6415</v>
      </c>
      <c r="N42" s="161"/>
      <c r="O42" s="161"/>
      <c r="P42" s="161">
        <f>'実質公債費比率（分子）の構造'!O$52</f>
        <v>6226</v>
      </c>
    </row>
    <row r="43" spans="1:16" x14ac:dyDescent="0.15">
      <c r="A43" s="161" t="s">
        <v>58</v>
      </c>
      <c r="B43" s="161">
        <f>'実質公債費比率（分子）の構造'!K$51</f>
        <v>2</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1321</v>
      </c>
      <c r="C46" s="161"/>
      <c r="D46" s="161"/>
      <c r="E46" s="161">
        <f>'実質公債費比率（分子）の構造'!L$48</f>
        <v>1098</v>
      </c>
      <c r="F46" s="161"/>
      <c r="G46" s="161"/>
      <c r="H46" s="161">
        <f>'実質公債費比率（分子）の構造'!M$48</f>
        <v>1146</v>
      </c>
      <c r="I46" s="161"/>
      <c r="J46" s="161"/>
      <c r="K46" s="161">
        <f>'実質公債費比率（分子）の構造'!N$48</f>
        <v>1385</v>
      </c>
      <c r="L46" s="161"/>
      <c r="M46" s="161"/>
      <c r="N46" s="161">
        <f>'実質公債費比率（分子）の構造'!O$48</f>
        <v>1210</v>
      </c>
      <c r="O46" s="161"/>
      <c r="P46" s="161"/>
    </row>
    <row r="47" spans="1:16" x14ac:dyDescent="0.15">
      <c r="A47" s="161" t="s">
        <v>62</v>
      </c>
      <c r="B47" s="161">
        <f>'実質公債費比率（分子）の構造'!K$47</f>
        <v>42</v>
      </c>
      <c r="C47" s="161"/>
      <c r="D47" s="161"/>
      <c r="E47" s="161">
        <f>'実質公債費比率（分子）の構造'!L$47</f>
        <v>42</v>
      </c>
      <c r="F47" s="161"/>
      <c r="G47" s="161"/>
      <c r="H47" s="161">
        <f>'実質公債費比率（分子）の構造'!M$47</f>
        <v>42</v>
      </c>
      <c r="I47" s="161"/>
      <c r="J47" s="161"/>
      <c r="K47" s="161">
        <f>'実質公債費比率（分子）の構造'!N$47</f>
        <v>42</v>
      </c>
      <c r="L47" s="161"/>
      <c r="M47" s="161"/>
      <c r="N47" s="161">
        <f>'実質公債費比率（分子）の構造'!O$47</f>
        <v>42</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6750</v>
      </c>
      <c r="C49" s="161"/>
      <c r="D49" s="161"/>
      <c r="E49" s="161">
        <f>'実質公債費比率（分子）の構造'!L$45</f>
        <v>6826</v>
      </c>
      <c r="F49" s="161"/>
      <c r="G49" s="161"/>
      <c r="H49" s="161">
        <f>'実質公債費比率（分子）の構造'!M$45</f>
        <v>6413</v>
      </c>
      <c r="I49" s="161"/>
      <c r="J49" s="161"/>
      <c r="K49" s="161">
        <f>'実質公債費比率（分子）の構造'!N$45</f>
        <v>6146</v>
      </c>
      <c r="L49" s="161"/>
      <c r="M49" s="161"/>
      <c r="N49" s="161">
        <f>'実質公債費比率（分子）の構造'!O$45</f>
        <v>6059</v>
      </c>
      <c r="O49" s="161"/>
      <c r="P49" s="161"/>
    </row>
    <row r="50" spans="1:16" x14ac:dyDescent="0.15">
      <c r="A50" s="161" t="s">
        <v>65</v>
      </c>
      <c r="B50" s="161" t="e">
        <f>NA()</f>
        <v>#N/A</v>
      </c>
      <c r="C50" s="161">
        <f>IF(ISNUMBER('実質公債費比率（分子）の構造'!K$53),'実質公債費比率（分子）の構造'!K$53,NA())</f>
        <v>1261</v>
      </c>
      <c r="D50" s="161" t="e">
        <f>NA()</f>
        <v>#N/A</v>
      </c>
      <c r="E50" s="161" t="e">
        <f>NA()</f>
        <v>#N/A</v>
      </c>
      <c r="F50" s="161">
        <f>IF(ISNUMBER('実質公債費比率（分子）の構造'!L$53),'実質公債費比率（分子）の構造'!L$53,NA())</f>
        <v>910</v>
      </c>
      <c r="G50" s="161" t="e">
        <f>NA()</f>
        <v>#N/A</v>
      </c>
      <c r="H50" s="161" t="e">
        <f>NA()</f>
        <v>#N/A</v>
      </c>
      <c r="I50" s="161">
        <f>IF(ISNUMBER('実質公債費比率（分子）の構造'!M$53),'実質公債費比率（分子）の構造'!M$53,NA())</f>
        <v>1133</v>
      </c>
      <c r="J50" s="161" t="e">
        <f>NA()</f>
        <v>#N/A</v>
      </c>
      <c r="K50" s="161" t="e">
        <f>NA()</f>
        <v>#N/A</v>
      </c>
      <c r="L50" s="161">
        <f>IF(ISNUMBER('実質公債費比率（分子）の構造'!N$53),'実質公債費比率（分子）の構造'!N$53,NA())</f>
        <v>1158</v>
      </c>
      <c r="M50" s="161" t="e">
        <f>NA()</f>
        <v>#N/A</v>
      </c>
      <c r="N50" s="161" t="e">
        <f>NA()</f>
        <v>#N/A</v>
      </c>
      <c r="O50" s="161">
        <f>IF(ISNUMBER('実質公債費比率（分子）の構造'!O$53),'実質公債費比率（分子）の構造'!O$53,NA())</f>
        <v>1086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41218</v>
      </c>
      <c r="E56" s="160"/>
      <c r="F56" s="160"/>
      <c r="G56" s="160">
        <f>'将来負担比率（分子）の構造'!J$52</f>
        <v>38916</v>
      </c>
      <c r="H56" s="160"/>
      <c r="I56" s="160"/>
      <c r="J56" s="160">
        <f>'将来負担比率（分子）の構造'!K$52</f>
        <v>36253</v>
      </c>
      <c r="K56" s="160"/>
      <c r="L56" s="160"/>
      <c r="M56" s="160">
        <f>'将来負担比率（分子）の構造'!L$52</f>
        <v>35121</v>
      </c>
      <c r="N56" s="160"/>
      <c r="O56" s="160"/>
      <c r="P56" s="160">
        <f>'将来負担比率（分子）の構造'!M$52</f>
        <v>32287</v>
      </c>
    </row>
    <row r="57" spans="1:16" x14ac:dyDescent="0.15">
      <c r="A57" s="160" t="s">
        <v>36</v>
      </c>
      <c r="B57" s="160"/>
      <c r="C57" s="160"/>
      <c r="D57" s="160">
        <f>'将来負担比率（分子）の構造'!I$51</f>
        <v>8816</v>
      </c>
      <c r="E57" s="160"/>
      <c r="F57" s="160"/>
      <c r="G57" s="160">
        <f>'将来負担比率（分子）の構造'!J$51</f>
        <v>7828</v>
      </c>
      <c r="H57" s="160"/>
      <c r="I57" s="160"/>
      <c r="J57" s="160">
        <f>'将来負担比率（分子）の構造'!K$51</f>
        <v>6530</v>
      </c>
      <c r="K57" s="160"/>
      <c r="L57" s="160"/>
      <c r="M57" s="160">
        <f>'将来負担比率（分子）の構造'!L$51</f>
        <v>6932</v>
      </c>
      <c r="N57" s="160"/>
      <c r="O57" s="160"/>
      <c r="P57" s="160">
        <f>'将来負担比率（分子）の構造'!M$51</f>
        <v>7820</v>
      </c>
    </row>
    <row r="58" spans="1:16" x14ac:dyDescent="0.15">
      <c r="A58" s="160" t="s">
        <v>35</v>
      </c>
      <c r="B58" s="160"/>
      <c r="C58" s="160"/>
      <c r="D58" s="160">
        <f>'将来負担比率（分子）の構造'!I$50</f>
        <v>5187</v>
      </c>
      <c r="E58" s="160"/>
      <c r="F58" s="160"/>
      <c r="G58" s="160">
        <f>'将来負担比率（分子）の構造'!J$50</f>
        <v>5117</v>
      </c>
      <c r="H58" s="160"/>
      <c r="I58" s="160"/>
      <c r="J58" s="160">
        <f>'将来負担比率（分子）の構造'!K$50</f>
        <v>9056</v>
      </c>
      <c r="K58" s="160"/>
      <c r="L58" s="160"/>
      <c r="M58" s="160">
        <f>'将来負担比率（分子）の構造'!L$50</f>
        <v>9266</v>
      </c>
      <c r="N58" s="160"/>
      <c r="O58" s="160"/>
      <c r="P58" s="160">
        <f>'将来負担比率（分子）の構造'!M$50</f>
        <v>15760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13769</v>
      </c>
      <c r="C62" s="160"/>
      <c r="D62" s="160"/>
      <c r="E62" s="160">
        <f>'将来負担比率（分子）の構造'!J$45</f>
        <v>13069</v>
      </c>
      <c r="F62" s="160"/>
      <c r="G62" s="160"/>
      <c r="H62" s="160">
        <f>'将来負担比率（分子）の構造'!K$45</f>
        <v>12508</v>
      </c>
      <c r="I62" s="160"/>
      <c r="J62" s="160"/>
      <c r="K62" s="160">
        <f>'将来負担比率（分子）の構造'!L$45</f>
        <v>12416</v>
      </c>
      <c r="L62" s="160"/>
      <c r="M62" s="160"/>
      <c r="N62" s="160">
        <f>'将来負担比率（分子）の構造'!M$45</f>
        <v>12468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11870</v>
      </c>
      <c r="C64" s="160"/>
      <c r="D64" s="160"/>
      <c r="E64" s="160">
        <f>'将来負担比率（分子）の構造'!J$43</f>
        <v>15005</v>
      </c>
      <c r="F64" s="160"/>
      <c r="G64" s="160"/>
      <c r="H64" s="160">
        <f>'将来負担比率（分子）の構造'!K$43</f>
        <v>14707</v>
      </c>
      <c r="I64" s="160"/>
      <c r="J64" s="160"/>
      <c r="K64" s="160">
        <f>'将来負担比率（分子）の構造'!L$43</f>
        <v>15787</v>
      </c>
      <c r="L64" s="160"/>
      <c r="M64" s="160"/>
      <c r="N64" s="160">
        <f>'将来負担比率（分子）の構造'!M$43</f>
        <v>15376</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51301</v>
      </c>
      <c r="C66" s="160"/>
      <c r="D66" s="160"/>
      <c r="E66" s="160">
        <f>'将来負担比率（分子）の構造'!J$41</f>
        <v>49458</v>
      </c>
      <c r="F66" s="160"/>
      <c r="G66" s="160"/>
      <c r="H66" s="160">
        <f>'将来負担比率（分子）の構造'!K$41</f>
        <v>48521</v>
      </c>
      <c r="I66" s="160"/>
      <c r="J66" s="160"/>
      <c r="K66" s="160">
        <f>'将来負担比率（分子）の構造'!L$41</f>
        <v>48234</v>
      </c>
      <c r="L66" s="160"/>
      <c r="M66" s="160"/>
      <c r="N66" s="160">
        <f>'将来負担比率（分子）の構造'!M$41</f>
        <v>48233</v>
      </c>
      <c r="O66" s="160"/>
      <c r="P66" s="160"/>
    </row>
    <row r="67" spans="1:16" x14ac:dyDescent="0.15">
      <c r="A67" s="160" t="s">
        <v>69</v>
      </c>
      <c r="B67" s="160" t="e">
        <f>NA()</f>
        <v>#N/A</v>
      </c>
      <c r="C67" s="160">
        <f>IF(ISNUMBER('将来負担比率（分子）の構造'!I$53), IF('将来負担比率（分子）の構造'!I$53 &lt; 0, 0, '将来負担比率（分子）の構造'!I$53), NA())</f>
        <v>21719</v>
      </c>
      <c r="D67" s="160" t="e">
        <f>NA()</f>
        <v>#N/A</v>
      </c>
      <c r="E67" s="160" t="e">
        <f>NA()</f>
        <v>#N/A</v>
      </c>
      <c r="F67" s="160">
        <f>IF(ISNUMBER('将来負担比率（分子）の構造'!J$53), IF('将来負担比率（分子）の構造'!J$53 &lt; 0, 0, '将来負担比率（分子）の構造'!J$53), NA())</f>
        <v>25671</v>
      </c>
      <c r="G67" s="160" t="e">
        <f>NA()</f>
        <v>#N/A</v>
      </c>
      <c r="H67" s="160" t="e">
        <f>NA()</f>
        <v>#N/A</v>
      </c>
      <c r="I67" s="160">
        <f>IF(ISNUMBER('将来負担比率（分子）の構造'!K$53), IF('将来負担比率（分子）の構造'!K$53 &lt; 0, 0, '将来負担比率（分子）の構造'!K$53), NA())</f>
        <v>23897</v>
      </c>
      <c r="J67" s="160" t="e">
        <f>NA()</f>
        <v>#N/A</v>
      </c>
      <c r="K67" s="160" t="e">
        <f>NA()</f>
        <v>#N/A</v>
      </c>
      <c r="L67" s="160">
        <f>IF(ISNUMBER('将来負担比率（分子）の構造'!L$53), IF('将来負担比率（分子）の構造'!L$53 &lt; 0, 0, '将来負担比率（分子）の構造'!L$53), NA())</f>
        <v>25118</v>
      </c>
      <c r="M67" s="160" t="e">
        <f>NA()</f>
        <v>#N/A</v>
      </c>
      <c r="N67" s="160" t="e">
        <f>NA()</f>
        <v>#N/A</v>
      </c>
      <c r="O67" s="160">
        <f>IF(ISNUMBER('将来負担比率（分子）の構造'!M$53), IF('将来負担比率（分子）の構造'!M$53 &lt; 0, 0, '将来負担比率（分子）の構造'!M$53), NA())</f>
        <v>20210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6388</v>
      </c>
      <c r="C72" s="164">
        <f>基金残高に係る経年分析!G55</f>
        <v>6120</v>
      </c>
      <c r="D72" s="164">
        <f>基金残高に係る経年分析!H55</f>
        <v>10338</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1506</v>
      </c>
      <c r="C74" s="164">
        <f>基金残高に係る経年分析!G57</f>
        <v>1596</v>
      </c>
      <c r="D74" s="164">
        <f>基金残高に係る経年分析!H57</f>
        <v>3568</v>
      </c>
    </row>
  </sheetData>
  <sheetProtection algorithmName="SHA-512" hashValue="9d0RwmsBqKu4forUkVjQmj8lXNQR4vgJ/Z2oxUYtjJJy/CjV01hQ96coOe+a7BA7d/99S7QtpXNgcVnoLZ38SA==" saltValue="U8/9MkXtorAVSdQr+cjc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2019-03-22T04:31:42Z</cp:lastPrinted>
  <dcterms:created xsi:type="dcterms:W3CDTF">2019-02-14T02:30:03Z</dcterms:created>
  <dcterms:modified xsi:type="dcterms:W3CDTF">2019-03-26T01:33:41Z</dcterms:modified>
  <cp:category/>
</cp:coreProperties>
</file>