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D7C1F42-04E4-48CE-A927-B65AA55A531C}" xr6:coauthVersionLast="47" xr6:coauthVersionMax="47" xr10:uidLastSave="{00000000-0000-0000-0000-000000000000}"/>
  <bookViews>
    <workbookView xWindow="-110" yWindow="-110" windowWidth="19420" windowHeight="10420" tabRatio="920" xr2:uid="{00000000-000D-0000-FFFF-FFFF00000000}"/>
  </bookViews>
  <sheets>
    <sheet name="交付申請書" sheetId="30" r:id="rId1"/>
    <sheet name="補助金額一覧表（人材確保）" sheetId="41" r:id="rId2"/>
    <sheet name="補助金額一覧表（育成）" sheetId="2" r:id="rId3"/>
    <sheet name="１居宅介護" sheetId="31" r:id="rId4"/>
    <sheet name="２重度訪問介護" sheetId="10" r:id="rId5"/>
    <sheet name="３行動援護" sheetId="11" r:id="rId6"/>
    <sheet name="４同行援護" sheetId="12" r:id="rId7"/>
    <sheet name="５重度障害者等包括支援" sheetId="13" r:id="rId8"/>
    <sheet name="６短期入所" sheetId="14" r:id="rId9"/>
    <sheet name="７施設入所支援" sheetId="15" r:id="rId10"/>
    <sheet name="８共同生活援助" sheetId="16" r:id="rId11"/>
    <sheet name="９自立生活援助" sheetId="17" r:id="rId12"/>
    <sheet name="10療養介護" sheetId="18" r:id="rId13"/>
    <sheet name="11生活介護" sheetId="19" r:id="rId14"/>
    <sheet name="12宿泊型自立訓練" sheetId="20" r:id="rId15"/>
    <sheet name="13自立訓練" sheetId="21" r:id="rId16"/>
    <sheet name="14就労移行支援" sheetId="22" r:id="rId17"/>
    <sheet name="15就労継続支援" sheetId="23" r:id="rId18"/>
    <sheet name="16就労定着支援" sheetId="24" r:id="rId19"/>
    <sheet name="17特定相談支援(計画相談)" sheetId="25" r:id="rId20"/>
    <sheet name="18一般相談支援(地域移行・地域定着)" sheetId="26" r:id="rId21"/>
    <sheet name="19障害児相談支援" sheetId="27" r:id="rId22"/>
    <sheet name="20児童発達支援" sheetId="28" r:id="rId23"/>
    <sheet name="21放課後等デイサービス" sheetId="32" r:id="rId24"/>
    <sheet name="22保育所等訪問支援" sheetId="33" r:id="rId25"/>
    <sheet name="23医療型児童発達支援" sheetId="34" r:id="rId26"/>
    <sheet name="24居宅訪問型児童発達支援" sheetId="35" r:id="rId27"/>
    <sheet name="25移動支援事業" sheetId="36" r:id="rId28"/>
    <sheet name="26地域活動支援センター" sheetId="37" r:id="rId29"/>
    <sheet name="27訪問入浴サービス" sheetId="38" r:id="rId30"/>
    <sheet name="28日中一時支援" sheetId="39" r:id="rId31"/>
  </sheets>
  <definedNames>
    <definedName name="_xlnm.Print_Area" localSheetId="30">'28日中一時支援'!$A$1:$F$18</definedName>
    <definedName name="_xlnm.Print_Area" localSheetId="0">交付申請書!$A$1:$P$42</definedName>
    <definedName name="_xlnm.Print_Area" localSheetId="2">'補助金額一覧表（育成）'!$A$1:$H$35</definedName>
    <definedName name="_xlnm.Print_Area" localSheetId="1">'補助金額一覧表（人材確保）'!$A$1:$H$35</definedName>
    <definedName name="_xlnm.Print_Titles" localSheetId="12">'10療養介護'!$3:$3</definedName>
    <definedName name="_xlnm.Print_Titles" localSheetId="13">'11生活介護'!$3:$3</definedName>
    <definedName name="_xlnm.Print_Titles" localSheetId="14">'12宿泊型自立訓練'!$3:$3</definedName>
    <definedName name="_xlnm.Print_Titles" localSheetId="15">'13自立訓練'!$3:$3</definedName>
    <definedName name="_xlnm.Print_Titles" localSheetId="16">'14就労移行支援'!$3:$3</definedName>
    <definedName name="_xlnm.Print_Titles" localSheetId="17">'15就労継続支援'!$3:$3</definedName>
    <definedName name="_xlnm.Print_Titles" localSheetId="18">'16就労定着支援'!$3:$3</definedName>
    <definedName name="_xlnm.Print_Titles" localSheetId="19">'17特定相談支援(計画相談)'!$3:$3</definedName>
    <definedName name="_xlnm.Print_Titles" localSheetId="20">'18一般相談支援(地域移行・地域定着)'!$3:$3</definedName>
    <definedName name="_xlnm.Print_Titles" localSheetId="21">'19障害児相談支援'!$3:$3</definedName>
    <definedName name="_xlnm.Print_Titles" localSheetId="3">'１居宅介護'!$3:$3</definedName>
    <definedName name="_xlnm.Print_Titles" localSheetId="22">'20児童発達支援'!$3:$3</definedName>
    <definedName name="_xlnm.Print_Titles" localSheetId="4">'２重度訪問介護'!$3:$3</definedName>
    <definedName name="_xlnm.Print_Titles" localSheetId="5">'３行動援護'!$3:$3</definedName>
    <definedName name="_xlnm.Print_Titles" localSheetId="6">'４同行援護'!$3:$3</definedName>
    <definedName name="_xlnm.Print_Titles" localSheetId="7">'５重度障害者等包括支援'!$3:$3</definedName>
    <definedName name="_xlnm.Print_Titles" localSheetId="8">'６短期入所'!$3:$3</definedName>
    <definedName name="_xlnm.Print_Titles" localSheetId="9">'７施設入所支援'!$3:$3</definedName>
    <definedName name="_xlnm.Print_Titles" localSheetId="10">'８共同生活援助'!$3:$3</definedName>
    <definedName name="_xlnm.Print_Titles" localSheetId="11">'９自立生活援助'!$3:$3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 l="1"/>
  <c r="D30" i="41" l="1"/>
  <c r="K3" i="41" l="1"/>
  <c r="D3" i="41"/>
  <c r="F3" i="41" s="1"/>
  <c r="H3" i="41" s="1"/>
  <c r="K30" i="41"/>
  <c r="F30" i="41"/>
  <c r="H30" i="41" s="1"/>
  <c r="K29" i="41"/>
  <c r="D29" i="41"/>
  <c r="F29" i="41" s="1"/>
  <c r="K28" i="41"/>
  <c r="D28" i="41"/>
  <c r="F28" i="41" s="1"/>
  <c r="H28" i="41" s="1"/>
  <c r="K27" i="41"/>
  <c r="D27" i="41"/>
  <c r="F27" i="41" s="1"/>
  <c r="K26" i="41"/>
  <c r="D26" i="41"/>
  <c r="F26" i="41" s="1"/>
  <c r="H26" i="41" s="1"/>
  <c r="K25" i="41"/>
  <c r="D25" i="41"/>
  <c r="F25" i="41" s="1"/>
  <c r="H25" i="41" s="1"/>
  <c r="K24" i="41"/>
  <c r="D24" i="41"/>
  <c r="F24" i="41" s="1"/>
  <c r="H24" i="41" s="1"/>
  <c r="K23" i="41"/>
  <c r="D23" i="41"/>
  <c r="F23" i="41" s="1"/>
  <c r="H23" i="41" s="1"/>
  <c r="K22" i="41"/>
  <c r="D22" i="41"/>
  <c r="F22" i="41" s="1"/>
  <c r="H22" i="41" s="1"/>
  <c r="K21" i="41"/>
  <c r="D21" i="41"/>
  <c r="F21" i="41" s="1"/>
  <c r="H21" i="41" s="1"/>
  <c r="K20" i="41"/>
  <c r="D20" i="41"/>
  <c r="F20" i="41" s="1"/>
  <c r="H20" i="41" s="1"/>
  <c r="K19" i="41"/>
  <c r="D19" i="41"/>
  <c r="F19" i="41" s="1"/>
  <c r="H19" i="41" s="1"/>
  <c r="K18" i="41"/>
  <c r="D18" i="41"/>
  <c r="F18" i="41" s="1"/>
  <c r="H18" i="41" s="1"/>
  <c r="K17" i="41"/>
  <c r="D17" i="41"/>
  <c r="F17" i="41" s="1"/>
  <c r="H17" i="41" s="1"/>
  <c r="K16" i="41"/>
  <c r="D16" i="41"/>
  <c r="F16" i="41" s="1"/>
  <c r="H16" i="41" s="1"/>
  <c r="K15" i="41"/>
  <c r="D15" i="41"/>
  <c r="F15" i="41" s="1"/>
  <c r="H15" i="41" s="1"/>
  <c r="K14" i="41"/>
  <c r="D14" i="41"/>
  <c r="F14" i="41" s="1"/>
  <c r="H14" i="41" s="1"/>
  <c r="K13" i="41"/>
  <c r="D13" i="41"/>
  <c r="F13" i="41" s="1"/>
  <c r="H13" i="41" s="1"/>
  <c r="K12" i="41"/>
  <c r="D12" i="41"/>
  <c r="F12" i="41" s="1"/>
  <c r="H12" i="41" s="1"/>
  <c r="K11" i="41"/>
  <c r="D11" i="41"/>
  <c r="F11" i="41" s="1"/>
  <c r="H11" i="41" s="1"/>
  <c r="K10" i="41"/>
  <c r="D10" i="41"/>
  <c r="F10" i="41" s="1"/>
  <c r="H10" i="41" s="1"/>
  <c r="K9" i="41"/>
  <c r="D9" i="41"/>
  <c r="F9" i="41" s="1"/>
  <c r="H9" i="41" s="1"/>
  <c r="K8" i="41"/>
  <c r="D8" i="41"/>
  <c r="F8" i="41" s="1"/>
  <c r="H8" i="41" s="1"/>
  <c r="D7" i="41"/>
  <c r="F7" i="41" s="1"/>
  <c r="H7" i="41" s="1"/>
  <c r="D6" i="41"/>
  <c r="F6" i="41" s="1"/>
  <c r="H6" i="41" s="1"/>
  <c r="D5" i="41"/>
  <c r="F5" i="41" s="1"/>
  <c r="H5" i="41" s="1"/>
  <c r="D4" i="41"/>
  <c r="F4" i="41" s="1"/>
  <c r="H4" i="41" s="1"/>
  <c r="F1" i="28"/>
  <c r="C22" i="2" s="1"/>
  <c r="L29" i="41" l="1"/>
  <c r="J29" i="41" s="1"/>
  <c r="H29" i="41"/>
  <c r="L27" i="41"/>
  <c r="H27" i="41"/>
  <c r="H31" i="41" s="1"/>
  <c r="L3" i="41"/>
  <c r="J3" i="41" s="1"/>
  <c r="J27" i="41"/>
  <c r="K5" i="41"/>
  <c r="L13" i="41"/>
  <c r="J13" i="41" s="1"/>
  <c r="L24" i="41"/>
  <c r="J24" i="41" s="1"/>
  <c r="L5" i="41"/>
  <c r="L10" i="41"/>
  <c r="J10" i="41" s="1"/>
  <c r="L12" i="41"/>
  <c r="J12" i="41" s="1"/>
  <c r="L17" i="41"/>
  <c r="J17" i="41" s="1"/>
  <c r="L19" i="41"/>
  <c r="J19" i="41" s="1"/>
  <c r="L26" i="41"/>
  <c r="J26" i="41" s="1"/>
  <c r="L15" i="41"/>
  <c r="J15" i="41" s="1"/>
  <c r="L6" i="41"/>
  <c r="L14" i="41"/>
  <c r="J14" i="41" s="1"/>
  <c r="L16" i="41"/>
  <c r="J16" i="41" s="1"/>
  <c r="L21" i="41"/>
  <c r="J21" i="41" s="1"/>
  <c r="L23" i="41"/>
  <c r="J23" i="41" s="1"/>
  <c r="L28" i="41"/>
  <c r="J28" i="41" s="1"/>
  <c r="L30" i="41"/>
  <c r="J30" i="41" s="1"/>
  <c r="L8" i="41"/>
  <c r="J8" i="41" s="1"/>
  <c r="L22" i="41"/>
  <c r="J22" i="41" s="1"/>
  <c r="L4" i="41"/>
  <c r="L7" i="41"/>
  <c r="L9" i="41"/>
  <c r="J9" i="41" s="1"/>
  <c r="L11" i="41"/>
  <c r="J11" i="41" s="1"/>
  <c r="L18" i="41"/>
  <c r="J18" i="41" s="1"/>
  <c r="L20" i="41"/>
  <c r="J20" i="41" s="1"/>
  <c r="L25" i="41"/>
  <c r="J25" i="41" s="1"/>
  <c r="K4" i="41"/>
  <c r="J4" i="41" s="1"/>
  <c r="F1" i="10"/>
  <c r="F1" i="31"/>
  <c r="C3" i="2" s="1"/>
  <c r="J5" i="41" l="1"/>
  <c r="K7" i="41"/>
  <c r="J7" i="41" s="1"/>
  <c r="K6" i="41"/>
  <c r="J6" i="41" s="1"/>
  <c r="K25" i="2" l="1"/>
  <c r="K26" i="2"/>
  <c r="K27" i="2"/>
  <c r="K28" i="2"/>
  <c r="K29" i="2"/>
  <c r="K30" i="2"/>
  <c r="F1" i="39"/>
  <c r="F1" i="38"/>
  <c r="F1" i="37"/>
  <c r="C28" i="2" s="1"/>
  <c r="D28" i="2" s="1"/>
  <c r="F28" i="2" s="1"/>
  <c r="F1" i="36"/>
  <c r="C27" i="2" s="1"/>
  <c r="D27" i="2" s="1"/>
  <c r="F27" i="2" s="1"/>
  <c r="F1" i="35"/>
  <c r="C26" i="2" s="1"/>
  <c r="D26" i="2" s="1"/>
  <c r="F26" i="2" s="1"/>
  <c r="H26" i="2" s="1"/>
  <c r="F1" i="34"/>
  <c r="C25" i="2" s="1"/>
  <c r="D25" i="2" s="1"/>
  <c r="F25" i="2" s="1"/>
  <c r="F1" i="33"/>
  <c r="C24" i="2" s="1"/>
  <c r="D24" i="2" s="1"/>
  <c r="F24" i="2" s="1"/>
  <c r="F1" i="32"/>
  <c r="D22" i="2"/>
  <c r="F22" i="2" s="1"/>
  <c r="F1" i="27"/>
  <c r="F1" i="26"/>
  <c r="C20" i="2" s="1"/>
  <c r="D20" i="2" s="1"/>
  <c r="F20" i="2" s="1"/>
  <c r="F1" i="25"/>
  <c r="C19" i="2" s="1"/>
  <c r="D19" i="2" s="1"/>
  <c r="F19" i="2" s="1"/>
  <c r="F1" i="24"/>
  <c r="C18" i="2" s="1"/>
  <c r="D18" i="2" s="1"/>
  <c r="F18" i="2" s="1"/>
  <c r="K8" i="2"/>
  <c r="C30" i="2" l="1"/>
  <c r="D30" i="2" s="1"/>
  <c r="F30" i="2" s="1"/>
  <c r="C23" i="2"/>
  <c r="D23" i="2" s="1"/>
  <c r="F23" i="2" s="1"/>
  <c r="C21" i="2"/>
  <c r="D21" i="2" s="1"/>
  <c r="F21" i="2" s="1"/>
  <c r="C29" i="2"/>
  <c r="D29" i="2" s="1"/>
  <c r="F29" i="2" s="1"/>
  <c r="L29" i="2" s="1"/>
  <c r="J29" i="2" s="1"/>
  <c r="H25" i="2"/>
  <c r="L25" i="2"/>
  <c r="J25" i="2" s="1"/>
  <c r="H18" i="2"/>
  <c r="L18" i="2"/>
  <c r="L26" i="2"/>
  <c r="J26" i="2" s="1"/>
  <c r="H22" i="2"/>
  <c r="L22" i="2"/>
  <c r="H19" i="2"/>
  <c r="L19" i="2"/>
  <c r="L27" i="2"/>
  <c r="J27" i="2" s="1"/>
  <c r="H24" i="2"/>
  <c r="L24" i="2"/>
  <c r="H28" i="2"/>
  <c r="L28" i="2"/>
  <c r="J28" i="2" s="1"/>
  <c r="H20" i="2"/>
  <c r="L20" i="2"/>
  <c r="D3" i="2"/>
  <c r="F3" i="2" s="1"/>
  <c r="F1" i="12"/>
  <c r="C6" i="2" s="1"/>
  <c r="D6" i="2" s="1"/>
  <c r="F6" i="2" s="1"/>
  <c r="K3" i="2"/>
  <c r="E4" i="2"/>
  <c r="F1" i="23"/>
  <c r="C17" i="2" s="1"/>
  <c r="D17" i="2" s="1"/>
  <c r="F17" i="2" s="1"/>
  <c r="F1" i="22"/>
  <c r="C16" i="2" s="1"/>
  <c r="D16" i="2" s="1"/>
  <c r="F16" i="2" s="1"/>
  <c r="F1" i="21"/>
  <c r="C15" i="2" s="1"/>
  <c r="D15" i="2" s="1"/>
  <c r="F15" i="2" s="1"/>
  <c r="F1" i="20"/>
  <c r="C14" i="2" s="1"/>
  <c r="D14" i="2" s="1"/>
  <c r="F14" i="2" s="1"/>
  <c r="F1" i="19"/>
  <c r="F1" i="18"/>
  <c r="C12" i="2" s="1"/>
  <c r="D12" i="2" s="1"/>
  <c r="F12" i="2" s="1"/>
  <c r="F1" i="17"/>
  <c r="C11" i="2" s="1"/>
  <c r="D11" i="2" s="1"/>
  <c r="F11" i="2" s="1"/>
  <c r="F1" i="16"/>
  <c r="C10" i="2" s="1"/>
  <c r="D10" i="2" s="1"/>
  <c r="F10" i="2" s="1"/>
  <c r="F1" i="15"/>
  <c r="C9" i="2" s="1"/>
  <c r="D9" i="2" s="1"/>
  <c r="F9" i="2" s="1"/>
  <c r="F1" i="14"/>
  <c r="C8" i="2" s="1"/>
  <c r="D8" i="2" s="1"/>
  <c r="F8" i="2" s="1"/>
  <c r="F1" i="13"/>
  <c r="C7" i="2" s="1"/>
  <c r="D7" i="2" s="1"/>
  <c r="F7" i="2" s="1"/>
  <c r="F1" i="11"/>
  <c r="C5" i="2" s="1"/>
  <c r="D5" i="2" s="1"/>
  <c r="F5" i="2" s="1"/>
  <c r="C4" i="2"/>
  <c r="D4" i="2" s="1"/>
  <c r="F4" i="2" s="1"/>
  <c r="K10" i="2"/>
  <c r="K9" i="2"/>
  <c r="K11" i="2"/>
  <c r="H21" i="2" l="1"/>
  <c r="L21" i="2"/>
  <c r="H23" i="2"/>
  <c r="L23" i="2"/>
  <c r="H30" i="2"/>
  <c r="L30" i="2"/>
  <c r="J30" i="2" s="1"/>
  <c r="C13" i="2"/>
  <c r="D13" i="2" s="1"/>
  <c r="F13" i="2" s="1"/>
  <c r="L3" i="2"/>
  <c r="H3" i="2"/>
  <c r="E6" i="2"/>
  <c r="E7" i="2" s="1"/>
  <c r="K7" i="2" s="1"/>
  <c r="K5" i="2"/>
  <c r="K4" i="2"/>
  <c r="J4" i="2" s="1"/>
  <c r="H9" i="2"/>
  <c r="L9" i="2"/>
  <c r="H8" i="2"/>
  <c r="L8" i="2"/>
  <c r="H12" i="2"/>
  <c r="L12" i="2"/>
  <c r="H16" i="2"/>
  <c r="L16" i="2"/>
  <c r="H4" i="2"/>
  <c r="L4" i="2"/>
  <c r="H17" i="2"/>
  <c r="L17" i="2"/>
  <c r="H6" i="2"/>
  <c r="L6" i="2"/>
  <c r="H5" i="2"/>
  <c r="L5" i="2"/>
  <c r="H10" i="2"/>
  <c r="L10" i="2"/>
  <c r="J10" i="2" s="1"/>
  <c r="H14" i="2"/>
  <c r="L14" i="2"/>
  <c r="H7" i="2"/>
  <c r="L7" i="2"/>
  <c r="J7" i="2" s="1"/>
  <c r="H11" i="2"/>
  <c r="L11" i="2"/>
  <c r="J11" i="2" s="1"/>
  <c r="H15" i="2"/>
  <c r="L15" i="2"/>
  <c r="K6" i="2"/>
  <c r="J6" i="2" s="1"/>
  <c r="J5" i="2"/>
  <c r="J3" i="2"/>
  <c r="J9" i="2"/>
  <c r="J8" i="2"/>
  <c r="L13" i="2" l="1"/>
  <c r="H13" i="2"/>
  <c r="H31" i="2"/>
  <c r="D28" i="30"/>
  <c r="K12" i="2"/>
  <c r="J12" i="2" s="1"/>
  <c r="K13" i="2" l="1"/>
  <c r="J13" i="2" s="1"/>
  <c r="K14" i="2" l="1"/>
  <c r="J14" i="2" s="1"/>
  <c r="K15" i="2" l="1"/>
  <c r="J15" i="2" s="1"/>
  <c r="K16" i="2" l="1"/>
  <c r="J16" i="2" s="1"/>
  <c r="K17" i="2" l="1"/>
  <c r="J17" i="2" s="1"/>
  <c r="K18" i="2" l="1"/>
  <c r="J18" i="2" s="1"/>
  <c r="K19" i="2" l="1"/>
  <c r="J19" i="2" s="1"/>
  <c r="K20" i="2" l="1"/>
  <c r="J20" i="2" s="1"/>
  <c r="K21" i="2" l="1"/>
  <c r="J21" i="2" s="1"/>
  <c r="K22" i="2" l="1"/>
  <c r="J22" i="2" s="1"/>
  <c r="K23" i="2" l="1"/>
  <c r="J23" i="2" s="1"/>
  <c r="K24" i="2" l="1"/>
  <c r="J24" i="2" s="1"/>
</calcChain>
</file>

<file path=xl/sharedStrings.xml><?xml version="1.0" encoding="utf-8"?>
<sst xmlns="http://schemas.openxmlformats.org/spreadsheetml/2006/main" count="354" uniqueCount="70">
  <si>
    <t>研修等名称</t>
    <rPh sb="0" eb="3">
      <t>ケンシュウトウ</t>
    </rPh>
    <rPh sb="3" eb="5">
      <t>メイショウ</t>
    </rPh>
    <phoneticPr fontId="2"/>
  </si>
  <si>
    <t>事業所負担総額</t>
    <rPh sb="0" eb="2">
      <t>ジギョウ</t>
    </rPh>
    <rPh sb="2" eb="3">
      <t>ショ</t>
    </rPh>
    <rPh sb="3" eb="5">
      <t>フタン</t>
    </rPh>
    <rPh sb="5" eb="7">
      <t>ソウガク</t>
    </rPh>
    <phoneticPr fontId="2"/>
  </si>
  <si>
    <t>事業所負担額</t>
    <rPh sb="0" eb="2">
      <t>ジギョウ</t>
    </rPh>
    <rPh sb="2" eb="3">
      <t>ショ</t>
    </rPh>
    <rPh sb="3" eb="5">
      <t>フタン</t>
    </rPh>
    <rPh sb="5" eb="6">
      <t>ガク</t>
    </rPh>
    <phoneticPr fontId="2"/>
  </si>
  <si>
    <t>合　　計</t>
    <rPh sb="0" eb="1">
      <t>ゴウ</t>
    </rPh>
    <rPh sb="3" eb="4">
      <t>ケイ</t>
    </rPh>
    <phoneticPr fontId="2"/>
  </si>
  <si>
    <t>研修等出席者名</t>
    <rPh sb="0" eb="3">
      <t>ケンシュウトウ</t>
    </rPh>
    <rPh sb="3" eb="5">
      <t>シュッセキ</t>
    </rPh>
    <rPh sb="5" eb="6">
      <t>シャ</t>
    </rPh>
    <rPh sb="6" eb="7">
      <t>メイ</t>
    </rPh>
    <phoneticPr fontId="2"/>
  </si>
  <si>
    <t>事業所負担額(A)</t>
    <rPh sb="0" eb="2">
      <t>ジギョウ</t>
    </rPh>
    <rPh sb="2" eb="3">
      <t>ショ</t>
    </rPh>
    <rPh sb="3" eb="5">
      <t>フタン</t>
    </rPh>
    <rPh sb="5" eb="6">
      <t>ガク</t>
    </rPh>
    <phoneticPr fontId="2"/>
  </si>
  <si>
    <t>補助金対象金額(B)</t>
    <rPh sb="0" eb="2">
      <t>ホジョ</t>
    </rPh>
    <rPh sb="2" eb="3">
      <t>キン</t>
    </rPh>
    <rPh sb="3" eb="5">
      <t>タイショウ</t>
    </rPh>
    <rPh sb="5" eb="7">
      <t>キンガク</t>
    </rPh>
    <phoneticPr fontId="2"/>
  </si>
  <si>
    <t>※　上記の研修等の各項目について、事業所が費用負担したと証明できる書類の写しを添付してください。</t>
    <rPh sb="2" eb="4">
      <t>ジョウキ</t>
    </rPh>
    <rPh sb="5" eb="7">
      <t>ケンシュウ</t>
    </rPh>
    <rPh sb="7" eb="8">
      <t>トウ</t>
    </rPh>
    <rPh sb="9" eb="10">
      <t>カク</t>
    </rPh>
    <rPh sb="10" eb="12">
      <t>コウモク</t>
    </rPh>
    <rPh sb="17" eb="19">
      <t>ジギョウ</t>
    </rPh>
    <rPh sb="19" eb="20">
      <t>ショ</t>
    </rPh>
    <rPh sb="21" eb="23">
      <t>ヒヨウ</t>
    </rPh>
    <rPh sb="23" eb="25">
      <t>フタン</t>
    </rPh>
    <rPh sb="28" eb="30">
      <t>ショウメイ</t>
    </rPh>
    <rPh sb="33" eb="35">
      <t>ショルイ</t>
    </rPh>
    <rPh sb="36" eb="37">
      <t>ウツ</t>
    </rPh>
    <rPh sb="39" eb="41">
      <t>テンプ</t>
    </rPh>
    <phoneticPr fontId="2"/>
  </si>
  <si>
    <t>補助金額(D)</t>
    <rPh sb="0" eb="2">
      <t>ホジョ</t>
    </rPh>
    <rPh sb="2" eb="4">
      <t>キンガク</t>
    </rPh>
    <phoneticPr fontId="2"/>
  </si>
  <si>
    <t>既交付済額(E)</t>
    <rPh sb="0" eb="1">
      <t>スデ</t>
    </rPh>
    <rPh sb="1" eb="3">
      <t>コウフ</t>
    </rPh>
    <rPh sb="3" eb="4">
      <t>ズ</t>
    </rPh>
    <rPh sb="4" eb="5">
      <t>ガク</t>
    </rPh>
    <phoneticPr fontId="2"/>
  </si>
  <si>
    <t>(A) 各サービスごとの事業所が負担した研修等の総額</t>
    <rPh sb="4" eb="5">
      <t>カク</t>
    </rPh>
    <rPh sb="12" eb="14">
      <t>ジギョウ</t>
    </rPh>
    <rPh sb="14" eb="15">
      <t>ショ</t>
    </rPh>
    <rPh sb="16" eb="18">
      <t>フタン</t>
    </rPh>
    <rPh sb="20" eb="22">
      <t>ケンシュウ</t>
    </rPh>
    <rPh sb="22" eb="23">
      <t>トウ</t>
    </rPh>
    <rPh sb="24" eb="26">
      <t>ソウガク</t>
    </rPh>
    <phoneticPr fontId="2"/>
  </si>
  <si>
    <t>(D) (B)と(C)を比較し、小さい額</t>
    <rPh sb="12" eb="14">
      <t>ヒカク</t>
    </rPh>
    <rPh sb="16" eb="17">
      <t>チイ</t>
    </rPh>
    <rPh sb="19" eb="20">
      <t>ガク</t>
    </rPh>
    <phoneticPr fontId="2"/>
  </si>
  <si>
    <t>(E) 既に交付を受けた額がある場合には、交付済額を記入</t>
    <rPh sb="4" eb="5">
      <t>スデ</t>
    </rPh>
    <rPh sb="6" eb="8">
      <t>コウフ</t>
    </rPh>
    <rPh sb="9" eb="10">
      <t>ウ</t>
    </rPh>
    <rPh sb="12" eb="13">
      <t>ガク</t>
    </rPh>
    <rPh sb="16" eb="18">
      <t>バアイ</t>
    </rPh>
    <rPh sb="21" eb="23">
      <t>コウフ</t>
    </rPh>
    <rPh sb="23" eb="24">
      <t>ズ</t>
    </rPh>
    <rPh sb="24" eb="25">
      <t>ガク</t>
    </rPh>
    <rPh sb="26" eb="28">
      <t>キニュウ</t>
    </rPh>
    <phoneticPr fontId="2"/>
  </si>
  <si>
    <t>申請者</t>
    <rPh sb="0" eb="3">
      <t>シンセイシャ</t>
    </rPh>
    <phoneticPr fontId="2"/>
  </si>
  <si>
    <t>法人名</t>
    <rPh sb="0" eb="2">
      <t>ホウジン</t>
    </rPh>
    <rPh sb="2" eb="3">
      <t>メイ</t>
    </rPh>
    <phoneticPr fontId="2"/>
  </si>
  <si>
    <t>代表者</t>
    <rPh sb="0" eb="3">
      <t>ダイヒョウシャ</t>
    </rPh>
    <phoneticPr fontId="2"/>
  </si>
  <si>
    <t>住所</t>
    <rPh sb="0" eb="2">
      <t>ジュウショ</t>
    </rPh>
    <phoneticPr fontId="2"/>
  </si>
  <si>
    <t>申請額</t>
    <rPh sb="0" eb="3">
      <t>シンセイガク</t>
    </rPh>
    <phoneticPr fontId="2"/>
  </si>
  <si>
    <t>円</t>
    <rPh sb="0" eb="1">
      <t>エン</t>
    </rPh>
    <phoneticPr fontId="2"/>
  </si>
  <si>
    <t>添付書類</t>
    <rPh sb="0" eb="2">
      <t>テンプ</t>
    </rPh>
    <rPh sb="2" eb="4">
      <t>ショルイ</t>
    </rPh>
    <phoneticPr fontId="2"/>
  </si>
  <si>
    <t>補助金上限額(C)</t>
    <rPh sb="0" eb="2">
      <t>ホジョ</t>
    </rPh>
    <rPh sb="2" eb="3">
      <t>キン</t>
    </rPh>
    <rPh sb="3" eb="5">
      <t>ジョウゲン</t>
    </rPh>
    <rPh sb="5" eb="6">
      <t>ガク</t>
    </rPh>
    <phoneticPr fontId="2"/>
  </si>
  <si>
    <t>研修等実施日(期間)</t>
    <rPh sb="0" eb="3">
      <t>ケンシュウトウ</t>
    </rPh>
    <rPh sb="3" eb="5">
      <t>ジッシ</t>
    </rPh>
    <rPh sb="5" eb="6">
      <t>ビ</t>
    </rPh>
    <rPh sb="7" eb="9">
      <t>キカン</t>
    </rPh>
    <phoneticPr fontId="2"/>
  </si>
  <si>
    <t>開始日</t>
    <rPh sb="0" eb="3">
      <t>カイシビ</t>
    </rPh>
    <phoneticPr fontId="2"/>
  </si>
  <si>
    <t>終了日</t>
    <rPh sb="0" eb="3">
      <t>シュウリョウビ</t>
    </rPh>
    <phoneticPr fontId="2"/>
  </si>
  <si>
    <t>（あて先）厚木市長</t>
    <rPh sb="3" eb="4">
      <t>サキ</t>
    </rPh>
    <rPh sb="5" eb="6">
      <t>アツシ</t>
    </rPh>
    <rPh sb="6" eb="7">
      <t>キ</t>
    </rPh>
    <rPh sb="7" eb="8">
      <t>シ</t>
    </rPh>
    <rPh sb="8" eb="9">
      <t>チョウ</t>
    </rPh>
    <phoneticPr fontId="2"/>
  </si>
  <si>
    <t>(C) 各サービスごとの補助金上限額</t>
    <rPh sb="4" eb="5">
      <t>カク</t>
    </rPh>
    <rPh sb="12" eb="14">
      <t>ホジョ</t>
    </rPh>
    <rPh sb="14" eb="15">
      <t>キン</t>
    </rPh>
    <rPh sb="15" eb="18">
      <t>ジョウゲンガク</t>
    </rPh>
    <phoneticPr fontId="2"/>
  </si>
  <si>
    <t>補助金申請額(F)</t>
    <rPh sb="0" eb="2">
      <t>ホジョ</t>
    </rPh>
    <rPh sb="2" eb="3">
      <t>キン</t>
    </rPh>
    <rPh sb="3" eb="6">
      <t>シンセイガク</t>
    </rPh>
    <phoneticPr fontId="2"/>
  </si>
  <si>
    <t>(F) (C)を上限額として、交付申請する金額</t>
    <rPh sb="8" eb="11">
      <t>ジョウゲンガク</t>
    </rPh>
    <rPh sb="15" eb="17">
      <t>コウフ</t>
    </rPh>
    <rPh sb="17" eb="19">
      <t>シンセイ</t>
    </rPh>
    <rPh sb="21" eb="23">
      <t>キンガク</t>
    </rPh>
    <phoneticPr fontId="2"/>
  </si>
  <si>
    <t>※　上記の研修等の各項目について、研修等の内容がわかる資料（パンフレットや開催通知など）の写しを添付してください。</t>
    <rPh sb="2" eb="4">
      <t>ジョウキ</t>
    </rPh>
    <rPh sb="5" eb="7">
      <t>ケンシュウ</t>
    </rPh>
    <rPh sb="7" eb="8">
      <t>トウ</t>
    </rPh>
    <rPh sb="9" eb="10">
      <t>カク</t>
    </rPh>
    <rPh sb="10" eb="12">
      <t>コウモク</t>
    </rPh>
    <rPh sb="17" eb="20">
      <t>ケンシュウナド</t>
    </rPh>
    <rPh sb="21" eb="23">
      <t>ナイヨウ</t>
    </rPh>
    <rPh sb="27" eb="29">
      <t>シリョウ</t>
    </rPh>
    <rPh sb="37" eb="39">
      <t>カイサイ</t>
    </rPh>
    <rPh sb="39" eb="41">
      <t>ツウチ</t>
    </rPh>
    <rPh sb="45" eb="46">
      <t>ウツ</t>
    </rPh>
    <rPh sb="48" eb="50">
      <t>テンプ</t>
    </rPh>
    <phoneticPr fontId="2"/>
  </si>
  <si>
    <t>(B) (A)の5割分（千円未満切捨て）</t>
    <rPh sb="9" eb="10">
      <t>ワリ</t>
    </rPh>
    <rPh sb="10" eb="11">
      <t>ブン</t>
    </rPh>
    <rPh sb="12" eb="14">
      <t>センエン</t>
    </rPh>
    <rPh sb="14" eb="16">
      <t>ミマン</t>
    </rPh>
    <rPh sb="16" eb="18">
      <t>キリス</t>
    </rPh>
    <phoneticPr fontId="2"/>
  </si>
  <si>
    <t>居宅介護</t>
    <rPh sb="0" eb="2">
      <t>キョタク</t>
    </rPh>
    <rPh sb="2" eb="4">
      <t>カイゴ</t>
    </rPh>
    <phoneticPr fontId="2"/>
  </si>
  <si>
    <t>重度訪問介護</t>
    <rPh sb="0" eb="2">
      <t>ジュウド</t>
    </rPh>
    <rPh sb="2" eb="4">
      <t>ホウモン</t>
    </rPh>
    <rPh sb="4" eb="6">
      <t>カイゴ</t>
    </rPh>
    <phoneticPr fontId="2"/>
  </si>
  <si>
    <t>行動援護</t>
    <rPh sb="0" eb="2">
      <t>コウドウ</t>
    </rPh>
    <rPh sb="2" eb="4">
      <t>エンゴ</t>
    </rPh>
    <phoneticPr fontId="2"/>
  </si>
  <si>
    <t>同行援護</t>
    <rPh sb="0" eb="2">
      <t>ドウコウ</t>
    </rPh>
    <rPh sb="2" eb="4">
      <t>エンゴ</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</si>
  <si>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</si>
  <si>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</si>
  <si>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t>
    <rPh sb="0" eb="2">
      <t>キョウドウ</t>
    </rPh>
    <rPh sb="2" eb="4">
      <t>セイカツ</t>
    </rPh>
    <rPh sb="4" eb="6">
      <t>エンジョ</t>
    </rPh>
    <phoneticPr fontId="2"/>
  </si>
  <si>
    <t>療養介護</t>
    <rPh sb="0" eb="2">
      <t>リョウヨウ</t>
    </rPh>
    <rPh sb="2" eb="4">
      <t>カイゴ</t>
    </rPh>
    <phoneticPr fontId="2"/>
  </si>
  <si>
    <t>生活介護</t>
    <rPh sb="0" eb="2">
      <t>セイカツ</t>
    </rPh>
    <rPh sb="2" eb="4">
      <t>カイゴ</t>
    </rPh>
    <phoneticPr fontId="2"/>
  </si>
  <si>
    <t>自立訓練</t>
    <rPh sb="0" eb="2">
      <t>ジリツ</t>
    </rPh>
    <rPh sb="2" eb="4">
      <t>クンレン</t>
    </rPh>
    <phoneticPr fontId="2"/>
  </si>
  <si>
    <t>就労移行支援</t>
    <rPh sb="0" eb="2">
      <t>シュウロウ</t>
    </rPh>
    <rPh sb="2" eb="4">
      <t>イコウ</t>
    </rPh>
    <rPh sb="4" eb="6">
      <t>シエン</t>
    </rPh>
    <phoneticPr fontId="2"/>
  </si>
  <si>
    <t>就労継続支援</t>
    <rPh sb="0" eb="2">
      <t>シュウロウ</t>
    </rPh>
    <rPh sb="2" eb="4">
      <t>ケイゾク</t>
    </rPh>
    <rPh sb="4" eb="6">
      <t>シエン</t>
    </rPh>
    <phoneticPr fontId="2"/>
  </si>
  <si>
    <t>特定相談支援（計画相談）</t>
    <rPh sb="0" eb="2">
      <t>トクテイ</t>
    </rPh>
    <rPh sb="2" eb="4">
      <t>ソウダン</t>
    </rPh>
    <rPh sb="4" eb="6">
      <t>シエン</t>
    </rPh>
    <rPh sb="7" eb="9">
      <t>ケイカク</t>
    </rPh>
    <rPh sb="9" eb="11">
      <t>ソウダン</t>
    </rPh>
    <phoneticPr fontId="2"/>
  </si>
  <si>
    <t>一般相談支援（地域移行・地域定着）</t>
    <rPh sb="0" eb="2">
      <t>イッパン</t>
    </rPh>
    <rPh sb="2" eb="4">
      <t>ソウダン</t>
    </rPh>
    <rPh sb="4" eb="6">
      <t>シエン</t>
    </rPh>
    <rPh sb="7" eb="9">
      <t>チイキ</t>
    </rPh>
    <rPh sb="9" eb="11">
      <t>イコウ</t>
    </rPh>
    <rPh sb="12" eb="14">
      <t>チイキ</t>
    </rPh>
    <rPh sb="14" eb="16">
      <t>テイチャク</t>
    </rPh>
    <phoneticPr fontId="2"/>
  </si>
  <si>
    <t>児童発達支援</t>
    <rPh sb="0" eb="2">
      <t>ジドウ</t>
    </rPh>
    <rPh sb="2" eb="4">
      <t>ハッタツ</t>
    </rPh>
    <rPh sb="4" eb="6">
      <t>シエン</t>
    </rPh>
    <phoneticPr fontId="2"/>
  </si>
  <si>
    <t>放課後等デイサービス</t>
    <rPh sb="0" eb="3">
      <t>ホウカゴ</t>
    </rPh>
    <rPh sb="3" eb="4">
      <t>トウ</t>
    </rPh>
    <phoneticPr fontId="2"/>
  </si>
  <si>
    <t>　　　　年　　月　　日</t>
    <rPh sb="4" eb="5">
      <t>ネン</t>
    </rPh>
    <rPh sb="7" eb="8">
      <t>ツキ</t>
    </rPh>
    <rPh sb="10" eb="11">
      <t>ニチ</t>
    </rPh>
    <phoneticPr fontId="2"/>
  </si>
  <si>
    <t>移動支援事業</t>
    <rPh sb="0" eb="2">
      <t>イドウ</t>
    </rPh>
    <rPh sb="2" eb="4">
      <t>シエン</t>
    </rPh>
    <rPh sb="4" eb="6">
      <t>ジギョウ</t>
    </rPh>
    <phoneticPr fontId="2"/>
  </si>
  <si>
    <t>地域活動支援センター</t>
    <rPh sb="0" eb="2">
      <t>チイキ</t>
    </rPh>
    <rPh sb="2" eb="4">
      <t>カツドウ</t>
    </rPh>
    <rPh sb="4" eb="6">
      <t>シエン</t>
    </rPh>
    <phoneticPr fontId="2"/>
  </si>
  <si>
    <t>訪問入浴サービス</t>
    <rPh sb="0" eb="2">
      <t>ホウモン</t>
    </rPh>
    <rPh sb="2" eb="4">
      <t>ニュウヨク</t>
    </rPh>
    <phoneticPr fontId="2"/>
  </si>
  <si>
    <t>日中一時支援</t>
    <rPh sb="0" eb="2">
      <t>ニッチュウ</t>
    </rPh>
    <rPh sb="2" eb="4">
      <t>イチジ</t>
    </rPh>
    <rPh sb="4" eb="6">
      <t>シエン</t>
    </rPh>
    <phoneticPr fontId="2"/>
  </si>
  <si>
    <t>重度障害者等包括支援</t>
    <rPh sb="0" eb="2">
      <t>ジュウド</t>
    </rPh>
    <rPh sb="2" eb="5">
      <t>ショウガイシャ</t>
    </rPh>
    <rPh sb="5" eb="6">
      <t>トウ</t>
    </rPh>
    <rPh sb="6" eb="8">
      <t>ホウカツ</t>
    </rPh>
    <rPh sb="8" eb="10">
      <t>シエン</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</si>
  <si>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</si>
  <si>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</si>
  <si>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宿泊型自立訓練</t>
    <rPh sb="0" eb="3">
      <t>シュクハクガタ</t>
    </rPh>
    <rPh sb="3" eb="5">
      <t>ジリツ</t>
    </rPh>
    <rPh sb="5" eb="7">
      <t>クンレン</t>
    </rPh>
    <phoneticPr fontId="2"/>
  </si>
  <si>
    <t>障害児相談支援</t>
    <rPh sb="0" eb="1">
      <t>ショウ</t>
    </rPh>
    <rPh sb="1" eb="2">
      <t>ガイ</t>
    </rPh>
    <rPh sb="2" eb="3">
      <t>ジ</t>
    </rPh>
    <rPh sb="3" eb="5">
      <t>ソウダン</t>
    </rPh>
    <rPh sb="5" eb="7">
      <t>シエン</t>
    </rPh>
    <phoneticPr fontId="2"/>
  </si>
  <si>
    <t>保育所等訪問支援</t>
    <rPh sb="0" eb="2">
      <t>ホイク</t>
    </rPh>
    <rPh sb="2" eb="3">
      <t>ショ</t>
    </rPh>
    <rPh sb="3" eb="4">
      <t>トウ</t>
    </rPh>
    <rPh sb="4" eb="6">
      <t>ホウモン</t>
    </rPh>
    <rPh sb="6" eb="8">
      <t>シエン</t>
    </rPh>
    <phoneticPr fontId="2"/>
  </si>
  <si>
    <t>医療型児童発達支援</t>
    <rPh sb="0" eb="2">
      <t>イリョウ</t>
    </rPh>
    <rPh sb="2" eb="3">
      <t>ガタ</t>
    </rPh>
    <rPh sb="3" eb="5">
      <t>ジドウ</t>
    </rPh>
    <rPh sb="5" eb="7">
      <t>ハッタツ</t>
    </rPh>
    <rPh sb="7" eb="9">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</si>
  <si>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</si>
  <si>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厚木市介護職員等人材確保及び育成支援事業補助金交付申請書</t>
    <rPh sb="0" eb="3">
      <t>アツギシ</t>
    </rPh>
    <rPh sb="3" eb="5">
      <t>カイゴ</t>
    </rPh>
    <rPh sb="5" eb="6">
      <t>ショク</t>
    </rPh>
    <rPh sb="6" eb="7">
      <t>イン</t>
    </rPh>
    <rPh sb="7" eb="8">
      <t>トウ</t>
    </rPh>
    <rPh sb="8" eb="13">
      <t>ジンザイカクホオヨ</t>
    </rPh>
    <rPh sb="14" eb="20">
      <t>イクセイシエンジギョウ</t>
    </rPh>
    <rPh sb="20" eb="23">
      <t>ホジョキン</t>
    </rPh>
    <rPh sb="23" eb="25">
      <t>コウフ</t>
    </rPh>
    <rPh sb="25" eb="28">
      <t>シンセイショ</t>
    </rPh>
    <phoneticPr fontId="2"/>
  </si>
  <si>
    <t>　厚木市介護職員等人材確保及び育成支援事業補助金交付要綱第５条に基づき、次のとおり関係書類を添えて申請します。
  なお、本申請に伴う研修等に参加した職員については、全員、厚木市内に所在する事業所の職員に相違ありません。</t>
    <rPh sb="19" eb="21">
      <t>ジギョウ</t>
    </rPh>
    <rPh sb="21" eb="24">
      <t>ホジョキン</t>
    </rPh>
    <rPh sb="24" eb="26">
      <t>コウフ</t>
    </rPh>
    <rPh sb="26" eb="28">
      <t>ヨウコウ</t>
    </rPh>
    <rPh sb="28" eb="29">
      <t>ダイ</t>
    </rPh>
    <rPh sb="30" eb="31">
      <t>ジョウ</t>
    </rPh>
    <rPh sb="32" eb="33">
      <t>モト</t>
    </rPh>
    <rPh sb="36" eb="37">
      <t>ツギ</t>
    </rPh>
    <rPh sb="41" eb="42">
      <t>カン</t>
    </rPh>
    <rPh sb="42" eb="43">
      <t>ケイ</t>
    </rPh>
    <rPh sb="43" eb="45">
      <t>ショルイ</t>
    </rPh>
    <phoneticPr fontId="2"/>
  </si>
  <si>
    <t>補助金額一覧表（人材確保）</t>
    <rPh sb="0" eb="2">
      <t>ホジョ</t>
    </rPh>
    <rPh sb="2" eb="4">
      <t>キンガク</t>
    </rPh>
    <rPh sb="4" eb="7">
      <t>イチランヒョウ</t>
    </rPh>
    <rPh sb="8" eb="10">
      <t>ジンザイ</t>
    </rPh>
    <rPh sb="10" eb="12">
      <t>カクホ</t>
    </rPh>
    <phoneticPr fontId="2"/>
  </si>
  <si>
    <t>補助金額一覧表(育成)</t>
    <rPh sb="0" eb="2">
      <t>ホジョ</t>
    </rPh>
    <rPh sb="2" eb="4">
      <t>キンガク</t>
    </rPh>
    <rPh sb="4" eb="7">
      <t>イチランヒョウ</t>
    </rPh>
    <rPh sb="8" eb="10">
      <t>イクセイ</t>
    </rPh>
    <phoneticPr fontId="2"/>
  </si>
  <si>
    <t>　１　補助金額一覧表</t>
    <rPh sb="3" eb="6">
      <t>ホジョキン</t>
    </rPh>
    <rPh sb="6" eb="7">
      <t>ガク</t>
    </rPh>
    <rPh sb="7" eb="9">
      <t>イチラン</t>
    </rPh>
    <rPh sb="9" eb="10">
      <t>ヒョウ</t>
    </rPh>
    <phoneticPr fontId="2"/>
  </si>
  <si>
    <t>　２　事業所が費用負担したことを証明する書類</t>
    <rPh sb="3" eb="5">
      <t>ジギョウ</t>
    </rPh>
    <rPh sb="5" eb="6">
      <t>ショ</t>
    </rPh>
    <rPh sb="7" eb="9">
      <t>ヒヨウ</t>
    </rPh>
    <rPh sb="9" eb="11">
      <t>フタン</t>
    </rPh>
    <rPh sb="16" eb="18">
      <t>ショウメイ</t>
    </rPh>
    <rPh sb="20" eb="22">
      <t>ショルイ</t>
    </rPh>
    <phoneticPr fontId="2"/>
  </si>
  <si>
    <t>　３　【人材確保に係る申請】求人広告、求人情報紙等の写し</t>
    <rPh sb="4" eb="8">
      <t>ジンザイカクホ</t>
    </rPh>
    <rPh sb="9" eb="10">
      <t>カカ</t>
    </rPh>
    <rPh sb="11" eb="13">
      <t>シンセイ</t>
    </rPh>
    <rPh sb="14" eb="16">
      <t>キュウジン</t>
    </rPh>
    <rPh sb="16" eb="18">
      <t>コウコク</t>
    </rPh>
    <rPh sb="19" eb="21">
      <t>キュウジン</t>
    </rPh>
    <rPh sb="21" eb="24">
      <t>ジョウホウシ</t>
    </rPh>
    <rPh sb="24" eb="25">
      <t>トウ</t>
    </rPh>
    <rPh sb="26" eb="27">
      <t>ウツ</t>
    </rPh>
    <phoneticPr fontId="2"/>
  </si>
  <si>
    <t>　４　【人材確保に係る申請】掲載日がわかる書類</t>
    <rPh sb="4" eb="8">
      <t>ジンザイカクホ</t>
    </rPh>
    <rPh sb="9" eb="10">
      <t>カカ</t>
    </rPh>
    <rPh sb="11" eb="13">
      <t>シンセイ</t>
    </rPh>
    <rPh sb="14" eb="16">
      <t>ケイサイ</t>
    </rPh>
    <rPh sb="16" eb="17">
      <t>ビ</t>
    </rPh>
    <rPh sb="21" eb="23">
      <t>ショルイ</t>
    </rPh>
    <phoneticPr fontId="2"/>
  </si>
  <si>
    <t>　５　【職員の育成に係る申請】サービス別研修等一覧表</t>
    <rPh sb="19" eb="20">
      <t>ベツ</t>
    </rPh>
    <rPh sb="20" eb="23">
      <t>ケンシュウトウ</t>
    </rPh>
    <rPh sb="23" eb="25">
      <t>イチラン</t>
    </rPh>
    <rPh sb="25" eb="26">
      <t>ヒョウ</t>
    </rPh>
    <phoneticPr fontId="2"/>
  </si>
  <si>
    <t>　６　【職員の育成に係る申請】資格の取得や研修、事業等のパンフレット又は企画書
　　　（研修、事業等に係る金額が記載されているもの）の写し</t>
    <rPh sb="4" eb="6">
      <t>ショクイン</t>
    </rPh>
    <rPh sb="7" eb="9">
      <t>イクセイ</t>
    </rPh>
    <rPh sb="15" eb="17">
      <t>シカク</t>
    </rPh>
    <rPh sb="18" eb="20">
      <t>シュトク</t>
    </rPh>
    <rPh sb="21" eb="23">
      <t>ケンシュウ</t>
    </rPh>
    <rPh sb="24" eb="26">
      <t>ジギョウ</t>
    </rPh>
    <rPh sb="26" eb="27">
      <t>トウ</t>
    </rPh>
    <rPh sb="34" eb="35">
      <t>マタ</t>
    </rPh>
    <rPh sb="36" eb="39">
      <t>キカクショ</t>
    </rPh>
    <rPh sb="44" eb="46">
      <t>ケンシュウ</t>
    </rPh>
    <rPh sb="47" eb="49">
      <t>ジギョウ</t>
    </rPh>
    <rPh sb="49" eb="50">
      <t>トウ</t>
    </rPh>
    <rPh sb="51" eb="52">
      <t>カカ</t>
    </rPh>
    <rPh sb="53" eb="55">
      <t>キンガク</t>
    </rPh>
    <rPh sb="56" eb="58">
      <t>キサイ</t>
    </rPh>
    <phoneticPr fontId="2"/>
  </si>
  <si>
    <t>　７　【職員の育成に係る申請】資格の取得及び研修等に参加したことが確認できる書類
　　　（証明書又は参加報告書等）の写し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</si>
</sst>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8" x14ac:knownFonts="1">
    <font>
      <sz val="12"/>
      <name val="ＭＳ ゴシック"/>
      <family val="3"/>
      <charset val="128"/>
    </font>
    <font>
      <sz val="12"/>
      <name val="ＭＳ ゴシック"/>
      <family val="3"/>
      <charset val="128"/>
    </font>
    <font>
      <sz val="6"/>
      <name val="ＭＳ ゴシック"/>
      <family val="3"/>
      <charset val="128"/>
    </font>
    <font>
      <sz val="10"/>
      <name val="ＭＳ ゴシック"/>
      <family val="3"/>
      <charset val="128"/>
    </font>
    <font>
      <sz val="12"/>
      <name val="ＭＳ ゴシック"/>
      <family val="3"/>
      <charset val="128"/>
    </font>
    <font>
      <sz val="12"/>
      <name val="ＭＳ 明朝"/>
      <family val="1"/>
      <charset val="128"/>
    </font>
    <font>
      <sz val="16"/>
      <name val="ＭＳ 明朝"/>
      <family val="1"/>
      <charset val="128"/>
    </font>
    <font>
      <u/>
      <sz val="12"/>
      <color theme="10"/>
      <name val="ＭＳ ゴシック"/>
      <family val="3"/>
      <charset val="128"/>
    </font>
  </fonts>
  <fills count="3">
    <fill>
      <patternFill patternType="none"/>
    </fill>
    <fill>
      <patternFill patternType="gray125"/>
    </fill>
    <fill>
      <patternFill patternType="solid">
        <fgColor indexed="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51">
    <xf numFmtId="0" fontId="0" fillId="0" borderId="0" xfId="0">
      <alignment vertical="center"/>
    </xf>
    <xf numFmtId="0" fontId="0" fillId="0" borderId="1" xfId="0" applyBorder="1" applyAlignment="1">
      <alignment horizontal="center" vertical="center"/>
    </xf>
    <xf numFmtId="177" fontId="0" fillId="0" borderId="1" xfId="0" applyNumberFormat="1" applyBorder="1">
      <alignment vertical="center"/>
    </xf>
    <xf numFmtId="38" fontId="0" fillId="0" borderId="0" xfId="0" applyNumberFormat="1">
      <alignment vertical="center"/>
    </xf>
    <xf numFmtId="38" fontId="0" fillId="0" borderId="1" xfId="1" applyFont="1" applyBorder="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lignment vertical="center"/>
    </xf>
    <xf numFmtId="38" fontId="0" fillId="0" borderId="0" xfId="1" applyFont="1" applyBorder="1">
      <alignment vertical="center"/>
    </xf>
    <xf numFmtId="38" fontId="0" fillId="2" borderId="1" xfId="1" applyFont="1" applyFill="1" applyBorder="1" applyProtection="1">
      <alignment vertical="center"/>
      <protection locked="0"/>
    </xf>
    <xf numFmtId="0" fontId="4" fillId="0" borderId="0" xfId="0" applyFont="1">
      <alignment vertical="center"/>
    </xf>
    <xf numFmtId="0" fontId="0" fillId="0" borderId="1" xfId="0" applyBorder="1" applyProtection="1">
      <alignment vertical="center"/>
      <protection locked="0"/>
    </xf>
    <xf numFmtId="0" fontId="0" fillId="0" borderId="1" xfId="0" applyBorder="1" applyAlignment="1" applyProtection="1">
      <alignment vertical="center" wrapText="1"/>
      <protection locked="0"/>
    </xf>
    <xf numFmtId="177" fontId="0" fillId="0" borderId="1" xfId="0" applyNumberFormat="1" applyBorder="1" applyProtection="1">
      <alignment vertical="center"/>
      <protection locked="0"/>
    </xf>
    <xf numFmtId="49" fontId="0" fillId="0" borderId="1" xfId="0" applyNumberFormat="1" applyBorder="1" applyAlignment="1">
      <alignment horizontal="center" vertical="center" shrinkToFit="1"/>
    </xf>
    <xf numFmtId="176" fontId="0" fillId="0" borderId="1" xfId="0" applyNumberFormat="1" applyBorder="1" applyAlignment="1" applyProtection="1">
      <alignment vertical="center" shrinkToFit="1"/>
      <protection locked="0"/>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lignment vertical="center"/>
    </xf>
    <xf numFmtId="49" fontId="5" fillId="0" borderId="0" xfId="0" applyNumberFormat="1" applyFont="1" applyAlignment="1">
      <alignment vertical="center" wrapText="1"/>
    </xf>
    <xf numFmtId="0" fontId="5" fillId="0" borderId="0" xfId="0" applyFont="1" applyAlignment="1">
      <alignment vertical="center" wrapText="1"/>
    </xf>
    <xf numFmtId="0" fontId="0" fillId="0" borderId="6" xfId="0" applyBorder="1" applyAlignment="1">
      <alignment horizontal="center" vertical="center"/>
    </xf>
    <xf numFmtId="0" fontId="0" fillId="0" borderId="0" xfId="0" applyAlignment="1">
      <alignment horizontal="center" vertical="center"/>
    </xf>
    <xf numFmtId="38" fontId="0" fillId="0" borderId="6" xfId="1" applyFont="1" applyBorder="1">
      <alignment vertical="center"/>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Alignment="1">
      <alignment vertical="center" wrapText="1"/>
    </xf>
    <xf numFmtId="0" fontId="7" fillId="0" borderId="7" xfId="2" applyFill="1" applyBorder="1" applyAlignment="1">
      <alignment vertical="center" shrinkToFit="1"/>
    </xf>
    <xf numFmtId="0" fontId="7" fillId="0" borderId="8" xfId="2" applyFill="1" applyBorder="1" applyAlignment="1">
      <alignment vertical="center" shrinkToFit="1"/>
    </xf>
    <xf numFmtId="0" fontId="5" fillId="0" borderId="0" xfId="0" applyFont="1" applyAlignment="1" applyProtection="1">
      <alignment horizontal="center" vertical="center"/>
      <protection locked="0"/>
    </xf>
    <xf numFmtId="0" fontId="6" fillId="0" borderId="0" xfId="0" applyFont="1" applyAlignment="1">
      <alignment vertical="center"/>
    </xf>
    <xf numFmtId="38" fontId="6" fillId="0" borderId="0" xfId="0" applyNumberFormat="1" applyFont="1" applyAlignment="1">
      <alignment vertical="center"/>
    </xf>
    <xf numFmtId="49" fontId="5" fillId="0" borderId="0" xfId="0" applyNumberFormat="1" applyFont="1" applyAlignment="1" applyProtection="1">
      <alignment vertical="center" shrinkToFit="1"/>
      <protection locked="0"/>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0" fillId="0" borderId="9"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2:P42"/>
  <sheetViews>
    <sheetView tabSelected="1" zoomScaleNormal="100" workbookViewId="0"/>
  </sheetViews>
  <sheetFormatPr defaultColWidth="5.5" defaultRowHeight="14" x14ac:dyDescent="0.2"/>
  <cols>
    <col min="1" max="16384" width="5.5" style="18"/>
  </cols>
  <sheetData>
    <row r="2" spans="1:15" x14ac:dyDescent="0.2">
      <c r="H2" s="19"/>
      <c r="I2" s="19"/>
      <c r="J2" s="34" t="s">
        <v>46</v>
      </c>
      <c r="K2" s="34"/>
      <c r="L2" s="34"/>
      <c r="M2" s="34"/>
      <c r="N2" s="34"/>
    </row>
    <row r="3" spans="1:15" x14ac:dyDescent="0.2">
      <c r="H3" s="19"/>
      <c r="I3" s="19"/>
      <c r="J3" s="19"/>
      <c r="K3" s="19"/>
      <c r="L3" s="19"/>
      <c r="M3" s="19"/>
      <c r="N3" s="19"/>
    </row>
    <row r="4" spans="1:15" x14ac:dyDescent="0.2">
      <c r="H4" s="19"/>
      <c r="I4" s="19"/>
      <c r="J4" s="19"/>
      <c r="K4" s="19"/>
      <c r="L4" s="19"/>
      <c r="M4" s="19"/>
      <c r="N4" s="19"/>
    </row>
    <row r="6" spans="1:15" x14ac:dyDescent="0.2">
      <c r="A6" s="18" t="s">
        <v>24</v>
      </c>
    </row>
    <row r="10" spans="1:15" x14ac:dyDescent="0.2">
      <c r="E10" s="18" t="s">
        <v>13</v>
      </c>
      <c r="H10" s="22"/>
      <c r="I10" s="22"/>
      <c r="J10" s="22"/>
      <c r="K10" s="22"/>
      <c r="L10" s="22"/>
      <c r="M10" s="22"/>
      <c r="N10" s="22"/>
    </row>
    <row r="11" spans="1:15" x14ac:dyDescent="0.2">
      <c r="F11" s="18" t="s">
        <v>16</v>
      </c>
      <c r="H11" s="37"/>
      <c r="I11" s="37"/>
      <c r="J11" s="37"/>
      <c r="K11" s="37"/>
      <c r="L11" s="37"/>
      <c r="M11" s="37"/>
      <c r="N11" s="37"/>
    </row>
    <row r="12" spans="1:15" x14ac:dyDescent="0.2">
      <c r="F12" s="18" t="s">
        <v>14</v>
      </c>
      <c r="H12" s="37"/>
      <c r="I12" s="37"/>
      <c r="J12" s="37"/>
      <c r="K12" s="37"/>
      <c r="L12" s="37"/>
      <c r="M12" s="37"/>
      <c r="N12" s="37"/>
    </row>
    <row r="13" spans="1:15" x14ac:dyDescent="0.2">
      <c r="F13" s="18" t="s">
        <v>15</v>
      </c>
      <c r="H13" s="37"/>
      <c r="I13" s="37"/>
      <c r="J13" s="37"/>
      <c r="K13" s="37"/>
      <c r="L13" s="37"/>
      <c r="M13" s="37"/>
      <c r="N13" s="37"/>
      <c r="O13" s="20"/>
    </row>
    <row r="14" spans="1:15" x14ac:dyDescent="0.2">
      <c r="H14" s="23"/>
      <c r="I14" s="23"/>
      <c r="J14" s="23"/>
      <c r="K14" s="23"/>
      <c r="L14" s="23"/>
      <c r="M14" s="23"/>
      <c r="N14" s="23"/>
    </row>
    <row r="15" spans="1:15" x14ac:dyDescent="0.2">
      <c r="H15" s="23"/>
      <c r="I15" s="23"/>
      <c r="J15" s="23"/>
      <c r="K15" s="23"/>
      <c r="L15" s="23"/>
      <c r="M15" s="23"/>
      <c r="N15" s="23"/>
    </row>
    <row r="18" spans="1:15" x14ac:dyDescent="0.2">
      <c r="B18" s="38" t="s">
        <v>59</v>
      </c>
      <c r="C18" s="38"/>
      <c r="D18" s="38"/>
      <c r="E18" s="38"/>
      <c r="F18" s="38"/>
      <c r="G18" s="38"/>
      <c r="H18" s="38"/>
      <c r="I18" s="38"/>
      <c r="J18" s="38"/>
      <c r="K18" s="38"/>
      <c r="L18" s="38"/>
      <c r="M18" s="38"/>
      <c r="N18" s="38"/>
    </row>
    <row r="21" spans="1:15" x14ac:dyDescent="0.2">
      <c r="A21" s="39" t="s">
        <v>60</v>
      </c>
      <c r="B21" s="39"/>
      <c r="C21" s="39"/>
      <c r="D21" s="39"/>
      <c r="E21" s="39"/>
      <c r="F21" s="39"/>
      <c r="G21" s="39"/>
      <c r="H21" s="39"/>
      <c r="I21" s="39"/>
      <c r="J21" s="39"/>
      <c r="K21" s="39"/>
      <c r="L21" s="39"/>
      <c r="M21" s="39"/>
      <c r="N21" s="39"/>
      <c r="O21" s="39"/>
    </row>
    <row r="22" spans="1:15" x14ac:dyDescent="0.2">
      <c r="A22" s="39"/>
      <c r="B22" s="39"/>
      <c r="C22" s="39"/>
      <c r="D22" s="39"/>
      <c r="E22" s="39"/>
      <c r="F22" s="39"/>
      <c r="G22" s="39"/>
      <c r="H22" s="39"/>
      <c r="I22" s="39"/>
      <c r="J22" s="39"/>
      <c r="K22" s="39"/>
      <c r="L22" s="39"/>
      <c r="M22" s="39"/>
      <c r="N22" s="39"/>
      <c r="O22" s="39"/>
    </row>
    <row r="23" spans="1:15" x14ac:dyDescent="0.2">
      <c r="A23" s="39"/>
      <c r="B23" s="39"/>
      <c r="C23" s="39"/>
      <c r="D23" s="39"/>
      <c r="E23" s="39"/>
      <c r="F23" s="39"/>
      <c r="G23" s="39"/>
      <c r="H23" s="39"/>
      <c r="I23" s="39"/>
      <c r="J23" s="39"/>
      <c r="K23" s="39"/>
      <c r="L23" s="39"/>
      <c r="M23" s="39"/>
      <c r="N23" s="39"/>
      <c r="O23" s="39"/>
    </row>
    <row r="24" spans="1:15" x14ac:dyDescent="0.2">
      <c r="A24" s="40"/>
      <c r="B24" s="40"/>
      <c r="C24" s="40"/>
      <c r="D24" s="40"/>
      <c r="E24" s="40"/>
      <c r="F24" s="40"/>
      <c r="G24" s="40"/>
      <c r="H24" s="40"/>
      <c r="I24" s="40"/>
      <c r="J24" s="40"/>
      <c r="K24" s="40"/>
      <c r="L24" s="40"/>
      <c r="M24" s="40"/>
      <c r="N24" s="40"/>
      <c r="O24" s="40"/>
    </row>
    <row r="25" spans="1:15" x14ac:dyDescent="0.2">
      <c r="A25" s="40"/>
      <c r="B25" s="40"/>
      <c r="C25" s="40"/>
      <c r="D25" s="40"/>
      <c r="E25" s="40"/>
      <c r="F25" s="40"/>
      <c r="G25" s="40"/>
      <c r="H25" s="40"/>
      <c r="I25" s="40"/>
      <c r="J25" s="40"/>
      <c r="K25" s="40"/>
      <c r="L25" s="40"/>
      <c r="M25" s="40"/>
      <c r="N25" s="40"/>
      <c r="O25" s="40"/>
    </row>
    <row r="26" spans="1:15" x14ac:dyDescent="0.2">
      <c r="A26" s="40"/>
      <c r="B26" s="40"/>
      <c r="C26" s="40"/>
      <c r="D26" s="40"/>
      <c r="E26" s="40"/>
      <c r="F26" s="40"/>
      <c r="G26" s="40"/>
      <c r="H26" s="40"/>
      <c r="I26" s="40"/>
      <c r="J26" s="40"/>
      <c r="K26" s="40"/>
      <c r="L26" s="40"/>
      <c r="M26" s="40"/>
      <c r="N26" s="40"/>
      <c r="O26" s="40"/>
    </row>
    <row r="28" spans="1:15" ht="27.75" customHeight="1" x14ac:dyDescent="0.2">
      <c r="B28" s="35" t="s">
        <v>17</v>
      </c>
      <c r="C28" s="35"/>
      <c r="D28" s="36" t="str">
        <f>IF(AND('補助金額一覧表（人材確保）'!H31=0,'補助金額一覧表（育成）'!H31=0)," ",'補助金額一覧表（人材確保）'!H31+'補助金額一覧表（育成）'!H31)</f>
        <v xml:space="preserve"> </v>
      </c>
      <c r="E28" s="35"/>
      <c r="F28" s="35"/>
      <c r="G28" s="35"/>
      <c r="H28" s="35"/>
      <c r="I28" s="35"/>
      <c r="J28" s="21" t="s">
        <v>18</v>
      </c>
    </row>
    <row r="33" spans="1:16" x14ac:dyDescent="0.2">
      <c r="A33" s="18" t="s">
        <v>19</v>
      </c>
    </row>
    <row r="34" spans="1:16" ht="19.5" customHeight="1" x14ac:dyDescent="0.2">
      <c r="A34" s="18" t="s">
        <v>63</v>
      </c>
    </row>
    <row r="35" spans="1:16" ht="19.5" customHeight="1" x14ac:dyDescent="0.2">
      <c r="A35" s="18" t="s">
        <v>64</v>
      </c>
    </row>
    <row r="36" spans="1:16" ht="19.5" customHeight="1" x14ac:dyDescent="0.2">
      <c r="A36" s="41" t="s">
        <v>65</v>
      </c>
      <c r="B36" s="41"/>
      <c r="C36" s="41"/>
      <c r="D36" s="41"/>
      <c r="E36" s="41"/>
      <c r="F36" s="41"/>
      <c r="G36" s="41"/>
      <c r="H36" s="41"/>
      <c r="I36" s="41"/>
      <c r="J36" s="41"/>
      <c r="K36" s="41"/>
      <c r="L36" s="41"/>
      <c r="M36" s="31"/>
      <c r="N36" s="31"/>
      <c r="O36" s="31"/>
    </row>
    <row r="37" spans="1:16" ht="19.5" customHeight="1" x14ac:dyDescent="0.2">
      <c r="A37" s="41" t="s">
        <v>66</v>
      </c>
      <c r="B37" s="41"/>
      <c r="C37" s="41"/>
      <c r="D37" s="41"/>
      <c r="E37" s="41"/>
      <c r="F37" s="41"/>
      <c r="G37" s="41"/>
      <c r="H37" s="41"/>
      <c r="I37" s="41"/>
      <c r="J37" s="41"/>
      <c r="K37" s="41"/>
      <c r="L37" s="41"/>
      <c r="M37" s="31"/>
      <c r="N37" s="31"/>
      <c r="O37" s="31"/>
    </row>
    <row r="38" spans="1:16" ht="19.5" customHeight="1" x14ac:dyDescent="0.2">
      <c r="A38" s="18" t="s">
        <v>67</v>
      </c>
    </row>
    <row r="39" spans="1:16" ht="19.5" customHeight="1" x14ac:dyDescent="0.2">
      <c r="A39" s="41" t="s">
        <v>68</v>
      </c>
      <c r="B39" s="41"/>
      <c r="C39" s="41"/>
      <c r="D39" s="41"/>
      <c r="E39" s="41"/>
      <c r="F39" s="41"/>
      <c r="G39" s="41"/>
      <c r="H39" s="41"/>
      <c r="I39" s="41"/>
      <c r="J39" s="41"/>
      <c r="K39" s="41"/>
      <c r="L39" s="41"/>
      <c r="M39" s="41"/>
      <c r="N39" s="41"/>
      <c r="O39" s="41"/>
      <c r="P39" s="41"/>
    </row>
    <row r="40" spans="1:16" ht="19.5" customHeight="1" x14ac:dyDescent="0.2">
      <c r="A40" s="41"/>
      <c r="B40" s="41"/>
      <c r="C40" s="41"/>
      <c r="D40" s="41"/>
      <c r="E40" s="41"/>
      <c r="F40" s="41"/>
      <c r="G40" s="41"/>
      <c r="H40" s="41"/>
      <c r="I40" s="41"/>
      <c r="J40" s="41"/>
      <c r="K40" s="41"/>
      <c r="L40" s="41"/>
      <c r="M40" s="41"/>
      <c r="N40" s="41"/>
      <c r="O40" s="41"/>
      <c r="P40" s="41"/>
    </row>
    <row r="41" spans="1:16" ht="19.5" customHeight="1" x14ac:dyDescent="0.2">
      <c r="A41" s="41" t="s">
        <v>69</v>
      </c>
      <c r="B41" s="41"/>
      <c r="C41" s="41"/>
      <c r="D41" s="41"/>
      <c r="E41" s="41"/>
      <c r="F41" s="41"/>
      <c r="G41" s="41"/>
      <c r="H41" s="41"/>
      <c r="I41" s="41"/>
      <c r="J41" s="41"/>
      <c r="K41" s="41"/>
      <c r="L41" s="41"/>
      <c r="M41" s="41"/>
      <c r="N41" s="41"/>
      <c r="O41" s="41"/>
      <c r="P41" s="41"/>
    </row>
    <row r="42" spans="1:16" x14ac:dyDescent="0.2">
      <c r="A42" s="41"/>
      <c r="B42" s="41"/>
      <c r="C42" s="41"/>
      <c r="D42" s="41"/>
      <c r="E42" s="41"/>
      <c r="F42" s="41"/>
      <c r="G42" s="41"/>
      <c r="H42" s="41"/>
      <c r="I42" s="41"/>
      <c r="J42" s="41"/>
      <c r="K42" s="41"/>
      <c r="L42" s="41"/>
      <c r="M42" s="41"/>
      <c r="N42" s="41"/>
      <c r="O42" s="41"/>
      <c r="P42" s="41"/>
    </row>
  </sheetData>
  <mergeCells count="12">
    <mergeCell ref="A36:L36"/>
    <mergeCell ref="A37:L37"/>
    <mergeCell ref="A39:P40"/>
    <mergeCell ref="A41:P42"/>
    <mergeCell ref="J2:N2"/>
    <mergeCell ref="B28:C28"/>
    <mergeCell ref="D28:I28"/>
    <mergeCell ref="H12:N12"/>
    <mergeCell ref="B18:N18"/>
    <mergeCell ref="H11:N11"/>
    <mergeCell ref="H13:N13"/>
    <mergeCell ref="A21:O26"/>
  </mergeCells>
  <phoneticPr fontId="2"/>
  <pageMargins left="0.75" right="0.45" top="1" bottom="1" header="0.51200000000000001" footer="0.51200000000000001"/>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6" right="0.75" top="1" bottom="0.78" header="0.51200000000000001" footer="0.51200000000000001"/>
  <pageSetup paperSize="9" orientation="landscape" r:id="rId1"/>
  <headerFooter alignWithMargins="0">
    <oddFooter>&amp;C&amp;A研修等一覧表</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9" header="0.51200000000000001" footer="0.51200000000000001"/>
  <pageSetup paperSize="9" orientation="landscape" r:id="rId1"/>
  <headerFooter alignWithMargins="0">
    <oddFooter>&amp;C&amp;A研修等一覧表</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2" header="0.51200000000000001" footer="0.51200000000000001"/>
  <pageSetup paperSize="9" orientation="landscape" r:id="rId1"/>
  <headerFooter alignWithMargins="0">
    <oddFooter>&amp;C&amp;A研修等一覧表</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4" header="0.51200000000000001" footer="0.51200000000000001"/>
  <pageSetup paperSize="9" orientation="landscape" r:id="rId1"/>
  <headerFooter alignWithMargins="0">
    <oddFooter>&amp;C&amp;A研修等一覧表</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73" header="0.51200000000000001" footer="0.51200000000000001"/>
  <pageSetup paperSize="9" orientation="landscape" r:id="rId1"/>
  <headerFooter alignWithMargins="0">
    <oddFooter>&amp;C&amp;A研修等一覧表</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3" header="0.51200000000000001" footer="0.51200000000000001"/>
  <pageSetup paperSize="9" orientation="landscape" r:id="rId1"/>
  <headerFooter alignWithMargins="0">
    <oddFooter>&amp;C&amp;A研修等一覧表</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 header="0.51200000000000001" footer="0.51200000000000001"/>
  <pageSetup paperSize="9" orientation="landscape" r:id="rId1"/>
  <headerFooter alignWithMargins="0">
    <oddFooter>&amp;C&amp;A研修等一覧表</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8" header="0.51200000000000001" footer="0.51200000000000001"/>
  <pageSetup paperSize="9" orientation="landscape" r:id="rId1"/>
  <headerFooter alignWithMargins="0">
    <oddFooter>&amp;C&amp;A研修等一覧表</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2" header="0.51200000000000001" footer="0.51200000000000001"/>
  <pageSetup paperSize="9" orientation="landscape" r:id="rId1"/>
  <headerFooter alignWithMargins="0">
    <oddFooter>&amp;C&amp;A研修等一覧表</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78" header="0.51200000000000001" footer="0.51200000000000001"/>
  <pageSetup paperSize="9" orientation="landscape" r:id="rId1"/>
  <headerFooter alignWithMargins="0">
    <oddFooter>&amp;C&amp;A研修等一覧表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M38"/>
  <sheetViews>
    <sheetView view="pageBreakPreview" zoomScaleNormal="75" workbookViewId="0">
      <selection sqref="A1:H1"/>
    </sheetView>
  </sheetViews>
  <sheetFormatPr defaultRowHeight="19.5" customHeight="1" x14ac:dyDescent="0.2"/>
  <cols>
    <col min="1" max="1" width="4.5" bestFit="1" customWidth="1"/>
    <col min="2" max="2" width="29.75" style="12" customWidth="1"/>
    <col min="3" max="8" width="17.5" customWidth="1"/>
    <col min="9" max="9" width="12.33203125" customWidth="1"/>
    <col min="10" max="11" width="8.5" bestFit="1" customWidth="1"/>
    <col min="12" max="13" width="10.08203125" customWidth="1"/>
  </cols>
  <sheetData>
    <row r="1" spans="1:13" ht="19.5" customHeight="1" x14ac:dyDescent="0.2">
      <c r="A1" s="42" t="s">
        <v>61</v>
      </c>
      <c r="B1" s="42"/>
      <c r="C1" s="42"/>
      <c r="D1" s="42"/>
      <c r="E1" s="42"/>
      <c r="F1" s="42"/>
      <c r="G1" s="42"/>
      <c r="H1" s="42"/>
    </row>
    <row r="2" spans="1:13" ht="19.5" customHeight="1" x14ac:dyDescent="0.2">
      <c r="A2" s="43"/>
      <c r="B2" s="44"/>
      <c r="C2" s="16" t="s">
        <v>5</v>
      </c>
      <c r="D2" s="16" t="s">
        <v>6</v>
      </c>
      <c r="E2" s="16" t="s">
        <v>20</v>
      </c>
      <c r="F2" s="16" t="s">
        <v>8</v>
      </c>
      <c r="G2" s="16" t="s">
        <v>9</v>
      </c>
      <c r="H2" s="16" t="s">
        <v>26</v>
      </c>
    </row>
    <row r="3" spans="1:13" ht="19.5" customHeight="1" x14ac:dyDescent="0.2">
      <c r="A3" s="29">
        <v>1</v>
      </c>
      <c r="B3" s="27" t="s">
        <v>30</v>
      </c>
      <c r="C3" s="4"/>
      <c r="D3" s="4">
        <f>IF(C3=" "," ",ROUNDDOWN(C3*0.5,-3))</f>
        <v>0</v>
      </c>
      <c r="E3" s="4">
        <v>300000</v>
      </c>
      <c r="F3" s="4">
        <f>IF(D3=" "," ",IF(D3&gt;E3,E3,D3))</f>
        <v>0</v>
      </c>
      <c r="G3" s="11"/>
      <c r="H3" s="4">
        <f>IF(G3&gt;0,J3,F3)</f>
        <v>0</v>
      </c>
      <c r="J3" s="3">
        <f>MIN(K3:L3)</f>
        <v>0</v>
      </c>
      <c r="K3" s="3">
        <f>E3-G3</f>
        <v>300000</v>
      </c>
      <c r="L3" s="3">
        <f>F3</f>
        <v>0</v>
      </c>
      <c r="M3" s="3"/>
    </row>
    <row r="4" spans="1:13" ht="19.5" customHeight="1" x14ac:dyDescent="0.2">
      <c r="A4" s="29">
        <v>2</v>
      </c>
      <c r="B4" s="27" t="s">
        <v>31</v>
      </c>
      <c r="C4" s="4"/>
      <c r="D4" s="4">
        <f t="shared" ref="D4:D29" si="0">IF(C4=" "," ",ROUNDDOWN(C4*0.5,-3))</f>
        <v>0</v>
      </c>
      <c r="E4" s="4">
        <v>300000</v>
      </c>
      <c r="F4" s="4">
        <f t="shared" ref="F4:F29" si="1">IF(D4=" "," ",IF(D4&gt;E4,E4,D4))</f>
        <v>0</v>
      </c>
      <c r="G4" s="11"/>
      <c r="H4" s="4">
        <f t="shared" ref="H4:H30" si="2">IF(G4&gt;0,J4,F4)</f>
        <v>0</v>
      </c>
      <c r="J4" s="3">
        <f t="shared" ref="J4:J30" si="3">MIN(K4:L4)</f>
        <v>0</v>
      </c>
      <c r="K4" s="3">
        <f t="shared" ref="K4:K30" si="4">E4-G4</f>
        <v>300000</v>
      </c>
      <c r="L4" s="3">
        <f t="shared" ref="L4:L30" si="5">F4</f>
        <v>0</v>
      </c>
    </row>
    <row r="5" spans="1:13" ht="19.5" customHeight="1" x14ac:dyDescent="0.2">
      <c r="A5" s="29">
        <v>3</v>
      </c>
      <c r="B5" s="27" t="s">
        <v>32</v>
      </c>
      <c r="C5" s="4"/>
      <c r="D5" s="4">
        <f t="shared" si="0"/>
        <v>0</v>
      </c>
      <c r="E5" s="4">
        <v>300000</v>
      </c>
      <c r="F5" s="4">
        <f t="shared" si="1"/>
        <v>0</v>
      </c>
      <c r="G5" s="11"/>
      <c r="H5" s="4">
        <f t="shared" si="2"/>
        <v>0</v>
      </c>
      <c r="J5" s="3">
        <f t="shared" si="3"/>
        <v>0</v>
      </c>
      <c r="K5" s="3">
        <f t="shared" si="4"/>
        <v>300000</v>
      </c>
      <c r="L5" s="3">
        <f t="shared" si="5"/>
        <v>0</v>
      </c>
    </row>
    <row r="6" spans="1:13" ht="19.5" customHeight="1" x14ac:dyDescent="0.2">
      <c r="A6" s="29">
        <v>4</v>
      </c>
      <c r="B6" s="27" t="s">
        <v>33</v>
      </c>
      <c r="C6" s="4"/>
      <c r="D6" s="4">
        <f t="shared" si="0"/>
        <v>0</v>
      </c>
      <c r="E6" s="4">
        <v>300000</v>
      </c>
      <c r="F6" s="4">
        <f t="shared" si="1"/>
        <v>0</v>
      </c>
      <c r="G6" s="11"/>
      <c r="H6" s="4">
        <f t="shared" si="2"/>
        <v>0</v>
      </c>
      <c r="J6" s="3">
        <f t="shared" si="3"/>
        <v>0</v>
      </c>
      <c r="K6" s="3">
        <f t="shared" si="4"/>
        <v>300000</v>
      </c>
      <c r="L6" s="3">
        <f t="shared" si="5"/>
        <v>0</v>
      </c>
    </row>
    <row r="7" spans="1:13" ht="19.5" customHeight="1" x14ac:dyDescent="0.2">
      <c r="A7" s="29">
        <v>5</v>
      </c>
      <c r="B7" s="27" t="s">
        <v>51</v>
      </c>
      <c r="C7" s="4"/>
      <c r="D7" s="4">
        <f t="shared" si="0"/>
        <v>0</v>
      </c>
      <c r="E7" s="4">
        <v>300000</v>
      </c>
      <c r="F7" s="4">
        <f t="shared" si="1"/>
        <v>0</v>
      </c>
      <c r="G7" s="11"/>
      <c r="H7" s="4">
        <f t="shared" si="2"/>
        <v>0</v>
      </c>
      <c r="J7" s="3">
        <f t="shared" si="3"/>
        <v>0</v>
      </c>
      <c r="K7" s="3">
        <f t="shared" si="4"/>
        <v>300000</v>
      </c>
      <c r="L7" s="3">
        <f t="shared" si="5"/>
        <v>0</v>
      </c>
    </row>
    <row r="8" spans="1:13" ht="19.5" customHeight="1" x14ac:dyDescent="0.2">
      <c r="A8" s="29">
        <v>6</v>
      </c>
      <c r="B8" s="27" t="s">
        <v>34</v>
      </c>
      <c r="C8" s="4"/>
      <c r="D8" s="4">
        <f t="shared" si="0"/>
        <v>0</v>
      </c>
      <c r="E8" s="4">
        <v>300000</v>
      </c>
      <c r="F8" s="4">
        <f t="shared" si="1"/>
        <v>0</v>
      </c>
      <c r="G8" s="11"/>
      <c r="H8" s="4">
        <f t="shared" si="2"/>
        <v>0</v>
      </c>
      <c r="J8" s="3">
        <f t="shared" si="3"/>
        <v>0</v>
      </c>
      <c r="K8" s="3">
        <f>E8-G8</f>
        <v>300000</v>
      </c>
      <c r="L8" s="3">
        <f t="shared" si="5"/>
        <v>0</v>
      </c>
    </row>
    <row r="9" spans="1:13" ht="19.5" customHeight="1" x14ac:dyDescent="0.2">
      <c r="A9" s="29">
        <v>7</v>
      </c>
      <c r="B9" s="27" t="s">
        <v>35</v>
      </c>
      <c r="C9" s="4"/>
      <c r="D9" s="4">
        <f t="shared" si="0"/>
        <v>0</v>
      </c>
      <c r="E9" s="4">
        <v>300000</v>
      </c>
      <c r="F9" s="4">
        <f t="shared" si="1"/>
        <v>0</v>
      </c>
      <c r="G9" s="11"/>
      <c r="H9" s="4">
        <f t="shared" si="2"/>
        <v>0</v>
      </c>
      <c r="J9" s="3">
        <f t="shared" si="3"/>
        <v>0</v>
      </c>
      <c r="K9" s="3">
        <f t="shared" si="4"/>
        <v>300000</v>
      </c>
      <c r="L9" s="3">
        <f t="shared" si="5"/>
        <v>0</v>
      </c>
    </row>
    <row r="10" spans="1:13" ht="19.5" customHeight="1" x14ac:dyDescent="0.2">
      <c r="A10" s="29">
        <v>8</v>
      </c>
      <c r="B10" s="27" t="s">
        <v>36</v>
      </c>
      <c r="C10" s="4"/>
      <c r="D10" s="4">
        <f t="shared" si="0"/>
        <v>0</v>
      </c>
      <c r="E10" s="4">
        <v>300000</v>
      </c>
      <c r="F10" s="4">
        <f t="shared" si="1"/>
        <v>0</v>
      </c>
      <c r="G10" s="11"/>
      <c r="H10" s="4">
        <f t="shared" si="2"/>
        <v>0</v>
      </c>
      <c r="J10" s="3">
        <f t="shared" si="3"/>
        <v>0</v>
      </c>
      <c r="K10" s="3">
        <f t="shared" si="4"/>
        <v>300000</v>
      </c>
      <c r="L10" s="3">
        <f t="shared" si="5"/>
        <v>0</v>
      </c>
    </row>
    <row r="11" spans="1:13" ht="19.5" customHeight="1" x14ac:dyDescent="0.2">
      <c r="A11" s="29">
        <v>9</v>
      </c>
      <c r="B11" s="27" t="s">
        <v>53</v>
      </c>
      <c r="C11" s="4"/>
      <c r="D11" s="4">
        <f t="shared" si="0"/>
        <v>0</v>
      </c>
      <c r="E11" s="4">
        <v>300000</v>
      </c>
      <c r="F11" s="4">
        <f t="shared" si="1"/>
        <v>0</v>
      </c>
      <c r="G11" s="11"/>
      <c r="H11" s="4">
        <f t="shared" si="2"/>
        <v>0</v>
      </c>
      <c r="J11" s="3">
        <f t="shared" si="3"/>
        <v>0</v>
      </c>
      <c r="K11" s="3">
        <f t="shared" si="4"/>
        <v>300000</v>
      </c>
      <c r="L11" s="3">
        <f t="shared" si="5"/>
        <v>0</v>
      </c>
    </row>
    <row r="12" spans="1:13" ht="19.5" customHeight="1" x14ac:dyDescent="0.2">
      <c r="A12" s="29">
        <v>10</v>
      </c>
      <c r="B12" s="27" t="s">
        <v>37</v>
      </c>
      <c r="C12" s="4"/>
      <c r="D12" s="4">
        <f t="shared" si="0"/>
        <v>0</v>
      </c>
      <c r="E12" s="4">
        <v>300000</v>
      </c>
      <c r="F12" s="4">
        <f t="shared" si="1"/>
        <v>0</v>
      </c>
      <c r="G12" s="11"/>
      <c r="H12" s="4">
        <f t="shared" si="2"/>
        <v>0</v>
      </c>
      <c r="J12" s="3">
        <f t="shared" si="3"/>
        <v>0</v>
      </c>
      <c r="K12" s="3">
        <f t="shared" si="4"/>
        <v>300000</v>
      </c>
      <c r="L12" s="3">
        <f t="shared" si="5"/>
        <v>0</v>
      </c>
    </row>
    <row r="13" spans="1:13" ht="19.5" customHeight="1" x14ac:dyDescent="0.2">
      <c r="A13" s="29">
        <v>11</v>
      </c>
      <c r="B13" s="27" t="s">
        <v>38</v>
      </c>
      <c r="C13" s="4"/>
      <c r="D13" s="4">
        <f t="shared" si="0"/>
        <v>0</v>
      </c>
      <c r="E13" s="4">
        <v>300000</v>
      </c>
      <c r="F13" s="4">
        <f t="shared" si="1"/>
        <v>0</v>
      </c>
      <c r="G13" s="11"/>
      <c r="H13" s="4">
        <f t="shared" si="2"/>
        <v>0</v>
      </c>
      <c r="J13" s="3">
        <f t="shared" si="3"/>
        <v>0</v>
      </c>
      <c r="K13" s="3">
        <f t="shared" si="4"/>
        <v>300000</v>
      </c>
      <c r="L13" s="3">
        <f t="shared" si="5"/>
        <v>0</v>
      </c>
    </row>
    <row r="14" spans="1:13" ht="19.5" customHeight="1" x14ac:dyDescent="0.2">
      <c r="A14" s="29">
        <v>12</v>
      </c>
      <c r="B14" s="27" t="s">
        <v>54</v>
      </c>
      <c r="C14" s="4"/>
      <c r="D14" s="4">
        <f t="shared" si="0"/>
        <v>0</v>
      </c>
      <c r="E14" s="4">
        <v>300000</v>
      </c>
      <c r="F14" s="4">
        <f t="shared" si="1"/>
        <v>0</v>
      </c>
      <c r="G14" s="11"/>
      <c r="H14" s="4">
        <f t="shared" si="2"/>
        <v>0</v>
      </c>
      <c r="J14" s="3">
        <f t="shared" si="3"/>
        <v>0</v>
      </c>
      <c r="K14" s="3">
        <f t="shared" si="4"/>
        <v>300000</v>
      </c>
      <c r="L14" s="3">
        <f t="shared" si="5"/>
        <v>0</v>
      </c>
    </row>
    <row r="15" spans="1:13" ht="19.5" customHeight="1" x14ac:dyDescent="0.2">
      <c r="A15" s="29">
        <v>13</v>
      </c>
      <c r="B15" s="27" t="s">
        <v>39</v>
      </c>
      <c r="C15" s="4"/>
      <c r="D15" s="4">
        <f t="shared" si="0"/>
        <v>0</v>
      </c>
      <c r="E15" s="4">
        <v>300000</v>
      </c>
      <c r="F15" s="4">
        <f t="shared" si="1"/>
        <v>0</v>
      </c>
      <c r="G15" s="11"/>
      <c r="H15" s="4">
        <f t="shared" si="2"/>
        <v>0</v>
      </c>
      <c r="J15" s="3">
        <f t="shared" si="3"/>
        <v>0</v>
      </c>
      <c r="K15" s="3">
        <f t="shared" si="4"/>
        <v>300000</v>
      </c>
      <c r="L15" s="3">
        <f t="shared" si="5"/>
        <v>0</v>
      </c>
    </row>
    <row r="16" spans="1:13" ht="19.5" customHeight="1" x14ac:dyDescent="0.2">
      <c r="A16" s="29">
        <v>14</v>
      </c>
      <c r="B16" s="27" t="s">
        <v>40</v>
      </c>
      <c r="C16" s="4"/>
      <c r="D16" s="4">
        <f t="shared" si="0"/>
        <v>0</v>
      </c>
      <c r="E16" s="4">
        <v>300000</v>
      </c>
      <c r="F16" s="4">
        <f t="shared" si="1"/>
        <v>0</v>
      </c>
      <c r="G16" s="11"/>
      <c r="H16" s="4">
        <f t="shared" si="2"/>
        <v>0</v>
      </c>
      <c r="J16" s="3">
        <f t="shared" si="3"/>
        <v>0</v>
      </c>
      <c r="K16" s="3">
        <f t="shared" si="4"/>
        <v>300000</v>
      </c>
      <c r="L16" s="3">
        <f t="shared" si="5"/>
        <v>0</v>
      </c>
    </row>
    <row r="17" spans="1:12" ht="19.5" customHeight="1" x14ac:dyDescent="0.2">
      <c r="A17" s="29">
        <v>15</v>
      </c>
      <c r="B17" s="27" t="s">
        <v>41</v>
      </c>
      <c r="C17" s="4"/>
      <c r="D17" s="4">
        <f t="shared" si="0"/>
        <v>0</v>
      </c>
      <c r="E17" s="4">
        <v>300000</v>
      </c>
      <c r="F17" s="4">
        <f t="shared" si="1"/>
        <v>0</v>
      </c>
      <c r="G17" s="11"/>
      <c r="H17" s="4">
        <f t="shared" si="2"/>
        <v>0</v>
      </c>
      <c r="J17" s="3">
        <f t="shared" si="3"/>
        <v>0</v>
      </c>
      <c r="K17" s="3">
        <f t="shared" si="4"/>
        <v>300000</v>
      </c>
      <c r="L17" s="3">
        <f t="shared" si="5"/>
        <v>0</v>
      </c>
    </row>
    <row r="18" spans="1:12" ht="19.5" customHeight="1" x14ac:dyDescent="0.2">
      <c r="A18" s="29">
        <v>16</v>
      </c>
      <c r="B18" s="27" t="s">
        <v>52</v>
      </c>
      <c r="C18" s="4"/>
      <c r="D18" s="4">
        <f t="shared" si="0"/>
        <v>0</v>
      </c>
      <c r="E18" s="4">
        <v>300000</v>
      </c>
      <c r="F18" s="4">
        <f t="shared" si="1"/>
        <v>0</v>
      </c>
      <c r="G18" s="11"/>
      <c r="H18" s="4">
        <f t="shared" si="2"/>
        <v>0</v>
      </c>
      <c r="J18" s="3">
        <f t="shared" si="3"/>
        <v>0</v>
      </c>
      <c r="K18" s="3">
        <f t="shared" si="4"/>
        <v>300000</v>
      </c>
      <c r="L18" s="3">
        <f t="shared" si="5"/>
        <v>0</v>
      </c>
    </row>
    <row r="19" spans="1:12" ht="19.5" customHeight="1" x14ac:dyDescent="0.2">
      <c r="A19" s="29">
        <v>17</v>
      </c>
      <c r="B19" s="27" t="s">
        <v>42</v>
      </c>
      <c r="C19" s="4"/>
      <c r="D19" s="4">
        <f t="shared" si="0"/>
        <v>0</v>
      </c>
      <c r="E19" s="4">
        <v>300000</v>
      </c>
      <c r="F19" s="4">
        <f t="shared" si="1"/>
        <v>0</v>
      </c>
      <c r="G19" s="11"/>
      <c r="H19" s="4">
        <f t="shared" si="2"/>
        <v>0</v>
      </c>
      <c r="J19" s="3">
        <f t="shared" si="3"/>
        <v>0</v>
      </c>
      <c r="K19" s="3">
        <f t="shared" si="4"/>
        <v>300000</v>
      </c>
      <c r="L19" s="3">
        <f t="shared" si="5"/>
        <v>0</v>
      </c>
    </row>
    <row r="20" spans="1:12" ht="19.5" customHeight="1" x14ac:dyDescent="0.2">
      <c r="A20" s="29">
        <v>18</v>
      </c>
      <c r="B20" s="28" t="s">
        <v>43</v>
      </c>
      <c r="C20" s="4"/>
      <c r="D20" s="4">
        <f t="shared" si="0"/>
        <v>0</v>
      </c>
      <c r="E20" s="4">
        <v>300000</v>
      </c>
      <c r="F20" s="4">
        <f t="shared" si="1"/>
        <v>0</v>
      </c>
      <c r="G20" s="11"/>
      <c r="H20" s="4">
        <f t="shared" si="2"/>
        <v>0</v>
      </c>
      <c r="J20" s="3">
        <f t="shared" si="3"/>
        <v>0</v>
      </c>
      <c r="K20" s="3">
        <f t="shared" si="4"/>
        <v>300000</v>
      </c>
      <c r="L20" s="3">
        <f t="shared" si="5"/>
        <v>0</v>
      </c>
    </row>
    <row r="21" spans="1:12" ht="19.5" customHeight="1" x14ac:dyDescent="0.2">
      <c r="A21" s="29">
        <v>19</v>
      </c>
      <c r="B21" s="27" t="s">
        <v>55</v>
      </c>
      <c r="C21" s="4"/>
      <c r="D21" s="4">
        <f t="shared" si="0"/>
        <v>0</v>
      </c>
      <c r="E21" s="4">
        <v>300000</v>
      </c>
      <c r="F21" s="4">
        <f t="shared" si="1"/>
        <v>0</v>
      </c>
      <c r="G21" s="11"/>
      <c r="H21" s="4">
        <f t="shared" si="2"/>
        <v>0</v>
      </c>
      <c r="J21" s="3">
        <f t="shared" si="3"/>
        <v>0</v>
      </c>
      <c r="K21" s="3">
        <f t="shared" si="4"/>
        <v>300000</v>
      </c>
      <c r="L21" s="3">
        <f t="shared" si="5"/>
        <v>0</v>
      </c>
    </row>
    <row r="22" spans="1:12" ht="19.5" customHeight="1" x14ac:dyDescent="0.2">
      <c r="A22" s="29">
        <v>20</v>
      </c>
      <c r="B22" s="27" t="s">
        <v>44</v>
      </c>
      <c r="C22" s="4"/>
      <c r="D22" s="4">
        <f t="shared" si="0"/>
        <v>0</v>
      </c>
      <c r="E22" s="4">
        <v>300000</v>
      </c>
      <c r="F22" s="4">
        <f t="shared" si="1"/>
        <v>0</v>
      </c>
      <c r="G22" s="11"/>
      <c r="H22" s="4">
        <f t="shared" si="2"/>
        <v>0</v>
      </c>
      <c r="J22" s="3">
        <f t="shared" si="3"/>
        <v>0</v>
      </c>
      <c r="K22" s="3">
        <f t="shared" si="4"/>
        <v>300000</v>
      </c>
      <c r="L22" s="3">
        <f t="shared" si="5"/>
        <v>0</v>
      </c>
    </row>
    <row r="23" spans="1:12" ht="19.5" customHeight="1" x14ac:dyDescent="0.2">
      <c r="A23" s="29">
        <v>21</v>
      </c>
      <c r="B23" s="27" t="s">
        <v>45</v>
      </c>
      <c r="C23" s="4"/>
      <c r="D23" s="4">
        <f>IF(C23=" "," ",ROUNDDOWN(C23*0.5,-3))</f>
        <v>0</v>
      </c>
      <c r="E23" s="4">
        <v>300000</v>
      </c>
      <c r="F23" s="4">
        <f t="shared" si="1"/>
        <v>0</v>
      </c>
      <c r="G23" s="11"/>
      <c r="H23" s="4">
        <f t="shared" si="2"/>
        <v>0</v>
      </c>
      <c r="J23" s="3">
        <f t="shared" si="3"/>
        <v>0</v>
      </c>
      <c r="K23" s="3">
        <f t="shared" si="4"/>
        <v>300000</v>
      </c>
      <c r="L23" s="3">
        <f t="shared" si="5"/>
        <v>0</v>
      </c>
    </row>
    <row r="24" spans="1:12" ht="19.5" customHeight="1" x14ac:dyDescent="0.2">
      <c r="A24" s="29">
        <v>22</v>
      </c>
      <c r="B24" s="27" t="s">
        <v>56</v>
      </c>
      <c r="C24" s="4"/>
      <c r="D24" s="4">
        <f t="shared" si="0"/>
        <v>0</v>
      </c>
      <c r="E24" s="4">
        <v>300000</v>
      </c>
      <c r="F24" s="4">
        <f t="shared" si="1"/>
        <v>0</v>
      </c>
      <c r="G24" s="11"/>
      <c r="H24" s="4">
        <f t="shared" si="2"/>
        <v>0</v>
      </c>
      <c r="J24" s="3">
        <f t="shared" si="3"/>
        <v>0</v>
      </c>
      <c r="K24" s="3">
        <f t="shared" si="4"/>
        <v>300000</v>
      </c>
      <c r="L24" s="3">
        <f t="shared" si="5"/>
        <v>0</v>
      </c>
    </row>
    <row r="25" spans="1:12" ht="19.5" customHeight="1" x14ac:dyDescent="0.2">
      <c r="A25" s="29">
        <v>23</v>
      </c>
      <c r="B25" s="27" t="s">
        <v>57</v>
      </c>
      <c r="C25" s="4"/>
      <c r="D25" s="4">
        <f t="shared" si="0"/>
        <v>0</v>
      </c>
      <c r="E25" s="4">
        <v>300000</v>
      </c>
      <c r="F25" s="4">
        <f t="shared" si="1"/>
        <v>0</v>
      </c>
      <c r="G25" s="11"/>
      <c r="H25" s="4">
        <f t="shared" si="2"/>
        <v>0</v>
      </c>
      <c r="J25" s="3">
        <f t="shared" si="3"/>
        <v>0</v>
      </c>
      <c r="K25" s="3">
        <f t="shared" si="4"/>
        <v>300000</v>
      </c>
      <c r="L25" s="3">
        <f t="shared" si="5"/>
        <v>0</v>
      </c>
    </row>
    <row r="26" spans="1:12" ht="19.5" customHeight="1" x14ac:dyDescent="0.2">
      <c r="A26" s="29">
        <v>24</v>
      </c>
      <c r="B26" s="27" t="s">
        <v>58</v>
      </c>
      <c r="C26" s="4"/>
      <c r="D26" s="4">
        <f t="shared" si="0"/>
        <v>0</v>
      </c>
      <c r="E26" s="4">
        <v>300000</v>
      </c>
      <c r="F26" s="4">
        <f t="shared" si="1"/>
        <v>0</v>
      </c>
      <c r="G26" s="11"/>
      <c r="H26" s="4">
        <f t="shared" si="2"/>
        <v>0</v>
      </c>
      <c r="J26" s="3">
        <f t="shared" si="3"/>
        <v>0</v>
      </c>
      <c r="K26" s="3">
        <f t="shared" si="4"/>
        <v>300000</v>
      </c>
      <c r="L26" s="3">
        <f t="shared" si="5"/>
        <v>0</v>
      </c>
    </row>
    <row r="27" spans="1:12" ht="19.5" customHeight="1" x14ac:dyDescent="0.2">
      <c r="A27" s="29">
        <v>25</v>
      </c>
      <c r="B27" s="27" t="s">
        <v>47</v>
      </c>
      <c r="C27" s="4"/>
      <c r="D27" s="4">
        <f t="shared" si="0"/>
        <v>0</v>
      </c>
      <c r="E27" s="4">
        <v>300000</v>
      </c>
      <c r="F27" s="4">
        <f t="shared" si="1"/>
        <v>0</v>
      </c>
      <c r="G27" s="11"/>
      <c r="H27" s="4">
        <f t="shared" si="2"/>
        <v>0</v>
      </c>
      <c r="J27" s="3">
        <f t="shared" si="3"/>
        <v>0</v>
      </c>
      <c r="K27" s="3">
        <f t="shared" si="4"/>
        <v>300000</v>
      </c>
      <c r="L27" s="3">
        <f t="shared" si="5"/>
        <v>0</v>
      </c>
    </row>
    <row r="28" spans="1:12" ht="19.5" customHeight="1" x14ac:dyDescent="0.2">
      <c r="A28" s="29">
        <v>26</v>
      </c>
      <c r="B28" s="27" t="s">
        <v>48</v>
      </c>
      <c r="C28" s="4"/>
      <c r="D28" s="4">
        <f t="shared" si="0"/>
        <v>0</v>
      </c>
      <c r="E28" s="4">
        <v>300000</v>
      </c>
      <c r="F28" s="4">
        <f t="shared" si="1"/>
        <v>0</v>
      </c>
      <c r="G28" s="11"/>
      <c r="H28" s="4">
        <f t="shared" si="2"/>
        <v>0</v>
      </c>
      <c r="J28" s="3">
        <f t="shared" si="3"/>
        <v>0</v>
      </c>
      <c r="K28" s="3">
        <f t="shared" si="4"/>
        <v>300000</v>
      </c>
      <c r="L28" s="3">
        <f t="shared" si="5"/>
        <v>0</v>
      </c>
    </row>
    <row r="29" spans="1:12" ht="19.5" customHeight="1" x14ac:dyDescent="0.2">
      <c r="A29" s="29">
        <v>27</v>
      </c>
      <c r="B29" s="27" t="s">
        <v>49</v>
      </c>
      <c r="C29" s="4"/>
      <c r="D29" s="4">
        <f t="shared" si="0"/>
        <v>0</v>
      </c>
      <c r="E29" s="4">
        <v>300000</v>
      </c>
      <c r="F29" s="4">
        <f t="shared" si="1"/>
        <v>0</v>
      </c>
      <c r="G29" s="11"/>
      <c r="H29" s="4">
        <f t="shared" si="2"/>
        <v>0</v>
      </c>
      <c r="J29" s="3">
        <f t="shared" si="3"/>
        <v>0</v>
      </c>
      <c r="K29" s="3">
        <f t="shared" si="4"/>
        <v>300000</v>
      </c>
      <c r="L29" s="3">
        <f t="shared" si="5"/>
        <v>0</v>
      </c>
    </row>
    <row r="30" spans="1:12" ht="19.5" customHeight="1" x14ac:dyDescent="0.2">
      <c r="A30" s="29">
        <v>28</v>
      </c>
      <c r="B30" s="27" t="s">
        <v>50</v>
      </c>
      <c r="C30" s="4"/>
      <c r="D30" s="4">
        <f>IF(C30=" "," ",ROUNDDOWN(C30*0.5,-3))</f>
        <v>0</v>
      </c>
      <c r="E30" s="4">
        <v>300000</v>
      </c>
      <c r="F30" s="4">
        <f>IF(D30=" "," ",IF(D30&gt;E30,E30,D30))</f>
        <v>0</v>
      </c>
      <c r="G30" s="11"/>
      <c r="H30" s="4">
        <f t="shared" si="2"/>
        <v>0</v>
      </c>
      <c r="J30" s="3">
        <f t="shared" si="3"/>
        <v>0</v>
      </c>
      <c r="K30" s="3">
        <f t="shared" si="4"/>
        <v>300000</v>
      </c>
      <c r="L30" s="3">
        <f t="shared" si="5"/>
        <v>0</v>
      </c>
    </row>
    <row r="31" spans="1:12" ht="19.5" customHeight="1" x14ac:dyDescent="0.2">
      <c r="G31" s="30" t="s">
        <v>3</v>
      </c>
      <c r="H31" s="26">
        <f>IF(SUM(H3:H30)=0,0,SUM(H3:H30))</f>
        <v>0</v>
      </c>
    </row>
    <row r="32" spans="1:12" ht="5.25" customHeight="1" x14ac:dyDescent="0.2">
      <c r="G32" s="6"/>
      <c r="H32" s="10"/>
    </row>
    <row r="33" spans="1:8" s="9" customFormat="1" ht="13" customHeight="1" x14ac:dyDescent="0.2">
      <c r="A33" s="7"/>
      <c r="B33" s="8" t="s">
        <v>10</v>
      </c>
      <c r="C33" s="8"/>
      <c r="D33" s="8"/>
      <c r="E33" s="8" t="s">
        <v>11</v>
      </c>
      <c r="F33" s="8"/>
      <c r="G33" s="8"/>
      <c r="H33" s="8"/>
    </row>
    <row r="34" spans="1:8" s="9" customFormat="1" ht="13" customHeight="1" x14ac:dyDescent="0.2">
      <c r="A34" s="7"/>
      <c r="B34" s="8" t="s">
        <v>29</v>
      </c>
      <c r="C34" s="8"/>
      <c r="D34" s="8"/>
      <c r="E34" s="8" t="s">
        <v>12</v>
      </c>
      <c r="F34" s="8"/>
      <c r="G34" s="8"/>
      <c r="H34" s="8"/>
    </row>
    <row r="35" spans="1:8" s="9" customFormat="1" ht="13" customHeight="1" x14ac:dyDescent="0.2">
      <c r="A35" s="7"/>
      <c r="B35" s="8" t="s">
        <v>25</v>
      </c>
      <c r="C35" s="8"/>
      <c r="D35" s="8"/>
      <c r="E35" s="8" t="s">
        <v>27</v>
      </c>
      <c r="F35" s="8"/>
      <c r="G35" s="8"/>
      <c r="H35" s="8"/>
    </row>
    <row r="36" spans="1:8" s="9" customFormat="1" ht="13" customHeight="1" x14ac:dyDescent="0.2">
      <c r="A36" s="7"/>
      <c r="C36" s="8"/>
      <c r="D36" s="8"/>
      <c r="E36" s="8"/>
      <c r="F36" s="8"/>
      <c r="G36" s="8"/>
      <c r="H36" s="8"/>
    </row>
    <row r="37" spans="1:8" s="9" customFormat="1" ht="13" customHeight="1" x14ac:dyDescent="0.2">
      <c r="A37" s="7"/>
      <c r="C37" s="8"/>
      <c r="D37" s="8"/>
      <c r="E37" s="8"/>
      <c r="F37" s="8"/>
      <c r="G37" s="8"/>
      <c r="H37" s="8"/>
    </row>
    <row r="38" spans="1:8" s="9" customFormat="1" ht="13" customHeight="1" x14ac:dyDescent="0.2">
      <c r="A38" s="7"/>
      <c r="C38" s="8"/>
      <c r="D38" s="8"/>
      <c r="E38" s="8"/>
      <c r="F38" s="8"/>
      <c r="G38" s="8"/>
      <c r="H38" s="8"/>
    </row>
  </sheetData>
  <mergeCells count="2">
    <mergeCell ref="A1:H1"/>
    <mergeCell ref="A2:B2"/>
  </mergeCells>
  <phoneticPr fontId="2"/>
  <printOptions horizontalCentered="1"/>
  <pageMargins left="0.55118110236220474" right="0.43307086614173229" top="0.66" bottom="0.39370078740157483" header="0.43307086614173229" footer="0.27559055118110237"/>
  <pageSetup paperSize="9" scale="84" orientation="landscape" r:id="rId1"/>
  <headerFooter alignWithMargins="0">
    <oddHeade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7" header="0.51200000000000001" footer="0.51200000000000001"/>
  <pageSetup paperSize="9" orientation="landscape" r:id="rId1"/>
  <headerFooter alignWithMargins="0">
    <oddFooter>&amp;C&amp;A研修等一覧表</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4" header="0.51200000000000001" footer="0.51200000000000001"/>
  <pageSetup paperSize="9" orientation="landscape" r:id="rId1"/>
  <headerFooter alignWithMargins="0">
    <oddFooter>&amp;C&amp;A研修等一覧表</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F18"/>
  <sheetViews>
    <sheetView zoomScaleNormal="100" zoomScaleSheetLayoutView="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1" header="0.51200000000000001" footer="0.51200000000000001"/>
  <pageSetup paperSize="9" orientation="landscape" r:id="rId1"/>
  <headerFooter alignWithMargins="0">
    <oddFooter>&amp;C&amp;A研修等一覧表</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0.9" bottom="0.82" header="0.51200000000000001" footer="0.51200000000000001"/>
  <pageSetup paperSize="9" orientation="landscape" r:id="rId1"/>
  <headerFooter alignWithMargins="0">
    <oddFooter>&amp;C&amp;A研修等一覧表</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62" header="0.3" footer="0.3"/>
  <pageSetup paperSize="9" orientation="landscape" r:id="rId1"/>
  <headerFooter>
    <oddFooter>&amp;C&amp;A研修等一覧表</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75" header="0.3" footer="0.3"/>
  <pageSetup paperSize="9" orientation="landscape" r:id="rId1"/>
  <headerFooter>
    <oddFooter>&amp;C&amp;A研修等一覧表</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75" header="0.3" footer="0.3"/>
  <pageSetup paperSize="9" orientation="landscape" r:id="rId1"/>
  <headerFooter>
    <oddFooter>&amp;C&amp;A研修等一覧表</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75" header="0.3" footer="0.3"/>
  <pageSetup paperSize="9" orientation="landscape" r:id="rId1"/>
  <headerFooter>
    <oddFooter>&amp;C&amp;A研修等一覧表</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75" header="0.3" footer="0.3"/>
  <pageSetup paperSize="9" orientation="landscape" r:id="rId1"/>
  <headerFooter>
    <oddFooter>&amp;C&amp;A研修等一覧表</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75" header="0.3" footer="0.3"/>
  <pageSetup paperSize="9" orientation="landscape" r:id="rId1"/>
  <headerFooter>
    <oddFooter>&amp;C&amp;A研修等一覧表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4"/>
    <pageSetUpPr fitToPage="1"/>
  </sheetPr>
  <dimension ref="A1:M38"/>
  <sheetViews>
    <sheetView view="pageBreakPreview" zoomScaleNormal="75" workbookViewId="0">
      <selection sqref="A1:H1"/>
    </sheetView>
  </sheetViews>
  <sheetFormatPr defaultRowHeight="19.5" customHeight="1" x14ac:dyDescent="0.2"/>
  <cols>
    <col min="1" max="1" width="4.5" bestFit="1" customWidth="1"/>
    <col min="2" max="2" width="29.75" style="12" customWidth="1"/>
    <col min="3" max="8" width="17.5" customWidth="1"/>
    <col min="9" max="9" width="12.33203125" customWidth="1"/>
    <col min="10" max="11" width="8.5" bestFit="1" customWidth="1"/>
    <col min="12" max="13" width="10.08203125" customWidth="1"/>
  </cols>
  <sheetData>
    <row r="1" spans="1:13" ht="19.5" customHeight="1" x14ac:dyDescent="0.2">
      <c r="A1" s="42" t="s">
        <v>62</v>
      </c>
      <c r="B1" s="42"/>
      <c r="C1" s="42"/>
      <c r="D1" s="42"/>
      <c r="E1" s="42"/>
      <c r="F1" s="42"/>
      <c r="G1" s="42"/>
      <c r="H1" s="42"/>
    </row>
    <row r="2" spans="1:13" ht="19.5" customHeight="1" x14ac:dyDescent="0.2">
      <c r="A2" s="43"/>
      <c r="B2" s="44"/>
      <c r="C2" s="16" t="s">
        <v>5</v>
      </c>
      <c r="D2" s="16" t="s">
        <v>6</v>
      </c>
      <c r="E2" s="16" t="s">
        <v>20</v>
      </c>
      <c r="F2" s="16" t="s">
        <v>8</v>
      </c>
      <c r="G2" s="16" t="s">
        <v>9</v>
      </c>
      <c r="H2" s="16" t="s">
        <v>26</v>
      </c>
    </row>
    <row r="3" spans="1:13" ht="19.5" customHeight="1" x14ac:dyDescent="0.2">
      <c r="A3" s="5">
        <v>1</v>
      </c>
      <c r="B3" s="32" t="s">
        <v>30</v>
      </c>
      <c r="C3" s="4" t="str">
        <f>IF('１居宅介護'!F1=0," ",'１居宅介護'!F1)</f>
        <v xml:space="preserve"> </v>
      </c>
      <c r="D3" s="4" t="str">
        <f>IF(C3=" "," ",ROUNDDOWN(C3*0.5,-3))</f>
        <v xml:space="preserve"> </v>
      </c>
      <c r="E3" s="4">
        <v>150000</v>
      </c>
      <c r="F3" s="4" t="str">
        <f>IF(D3=" "," ",IF(D3&gt;E3,E3,D3))</f>
        <v xml:space="preserve"> </v>
      </c>
      <c r="G3" s="11"/>
      <c r="H3" s="4" t="str">
        <f>IF(G3&gt;0,J3,F3)</f>
        <v xml:space="preserve"> </v>
      </c>
      <c r="J3" s="3">
        <f>MIN(K3:L3)</f>
        <v>150000</v>
      </c>
      <c r="K3" s="3">
        <f>E3-G3</f>
        <v>150000</v>
      </c>
      <c r="L3" s="3" t="str">
        <f>F3</f>
        <v xml:space="preserve"> </v>
      </c>
      <c r="M3" s="3"/>
    </row>
    <row r="4" spans="1:13" ht="19.5" customHeight="1" x14ac:dyDescent="0.2">
      <c r="A4" s="5">
        <v>2</v>
      </c>
      <c r="B4" s="32" t="s">
        <v>31</v>
      </c>
      <c r="C4" s="4" t="str">
        <f>IF('２重度訪問介護'!F1=0," ",'２重度訪問介護'!F1)</f>
        <v xml:space="preserve"> </v>
      </c>
      <c r="D4" s="4" t="str">
        <f t="shared" ref="D4:D30" si="0">IF(C4=" "," ",ROUNDDOWN(C4*0.5,-3))</f>
        <v xml:space="preserve"> </v>
      </c>
      <c r="E4" s="4">
        <f>E3</f>
        <v>150000</v>
      </c>
      <c r="F4" s="4" t="str">
        <f t="shared" ref="F4:F29" si="1">IF(D4=" "," ",IF(D4&gt;E4,E4,D4))</f>
        <v xml:space="preserve"> </v>
      </c>
      <c r="G4" s="11"/>
      <c r="H4" s="4" t="str">
        <f t="shared" ref="H4:H28" si="2">IF(G4&gt;0,J4,F4)</f>
        <v xml:space="preserve"> </v>
      </c>
      <c r="J4" s="3">
        <f t="shared" ref="J4:J30" si="3">MIN(K4:L4)</f>
        <v>150000</v>
      </c>
      <c r="K4" s="3">
        <f t="shared" ref="K4:K30" si="4">E4-G4</f>
        <v>150000</v>
      </c>
      <c r="L4" s="3" t="str">
        <f t="shared" ref="L4:L30" si="5">F4</f>
        <v xml:space="preserve"> </v>
      </c>
    </row>
    <row r="5" spans="1:13" ht="19.5" customHeight="1" x14ac:dyDescent="0.2">
      <c r="A5" s="5">
        <v>3</v>
      </c>
      <c r="B5" s="32" t="s">
        <v>32</v>
      </c>
      <c r="C5" s="4" t="str">
        <f>IF('３行動援護'!F1=0," ",'３行動援護'!F1)</f>
        <v xml:space="preserve"> </v>
      </c>
      <c r="D5" s="4" t="str">
        <f t="shared" si="0"/>
        <v xml:space="preserve"> </v>
      </c>
      <c r="E5" s="4">
        <f>E4</f>
        <v>150000</v>
      </c>
      <c r="F5" s="4" t="str">
        <f t="shared" si="1"/>
        <v xml:space="preserve"> </v>
      </c>
      <c r="G5" s="11"/>
      <c r="H5" s="4" t="str">
        <f t="shared" si="2"/>
        <v xml:space="preserve"> </v>
      </c>
      <c r="J5" s="3">
        <f t="shared" si="3"/>
        <v>150000</v>
      </c>
      <c r="K5" s="3">
        <f t="shared" si="4"/>
        <v>150000</v>
      </c>
      <c r="L5" s="3" t="str">
        <f t="shared" si="5"/>
        <v xml:space="preserve"> </v>
      </c>
    </row>
    <row r="6" spans="1:13" ht="19.5" customHeight="1" x14ac:dyDescent="0.2">
      <c r="A6" s="5">
        <v>4</v>
      </c>
      <c r="B6" s="32" t="s">
        <v>33</v>
      </c>
      <c r="C6" s="4" t="str">
        <f>IF('４同行援護'!F1=0," ",'４同行援護'!F1)</f>
        <v xml:space="preserve"> </v>
      </c>
      <c r="D6" s="4" t="str">
        <f t="shared" si="0"/>
        <v xml:space="preserve"> </v>
      </c>
      <c r="E6" s="4">
        <f t="shared" ref="E6:E7" si="6">E5</f>
        <v>150000</v>
      </c>
      <c r="F6" s="4" t="str">
        <f t="shared" si="1"/>
        <v xml:space="preserve"> </v>
      </c>
      <c r="G6" s="11"/>
      <c r="H6" s="4" t="str">
        <f t="shared" si="2"/>
        <v xml:space="preserve"> </v>
      </c>
      <c r="J6" s="3">
        <f t="shared" si="3"/>
        <v>150000</v>
      </c>
      <c r="K6" s="3">
        <f t="shared" si="4"/>
        <v>150000</v>
      </c>
      <c r="L6" s="3" t="str">
        <f t="shared" si="5"/>
        <v xml:space="preserve"> </v>
      </c>
    </row>
    <row r="7" spans="1:13" ht="19.5" customHeight="1" x14ac:dyDescent="0.2">
      <c r="A7" s="5">
        <v>5</v>
      </c>
      <c r="B7" s="32" t="s">
        <v>51</v>
      </c>
      <c r="C7" s="4" t="str">
        <f>IF('５重度障害者等包括支援'!F1=0," ",'５重度障害者等包括支援'!F1)</f>
        <v xml:space="preserve"> </v>
      </c>
      <c r="D7" s="4" t="str">
        <f t="shared" si="0"/>
        <v xml:space="preserve"> </v>
      </c>
      <c r="E7" s="4">
        <f t="shared" si="6"/>
        <v>150000</v>
      </c>
      <c r="F7" s="4" t="str">
        <f t="shared" si="1"/>
        <v xml:space="preserve"> </v>
      </c>
      <c r="G7" s="11"/>
      <c r="H7" s="4" t="str">
        <f t="shared" si="2"/>
        <v xml:space="preserve"> </v>
      </c>
      <c r="J7" s="3">
        <f t="shared" si="3"/>
        <v>150000</v>
      </c>
      <c r="K7" s="3">
        <f t="shared" si="4"/>
        <v>150000</v>
      </c>
      <c r="L7" s="3" t="str">
        <f t="shared" si="5"/>
        <v xml:space="preserve"> </v>
      </c>
    </row>
    <row r="8" spans="1:13" ht="19.5" customHeight="1" x14ac:dyDescent="0.2">
      <c r="A8" s="5">
        <v>6</v>
      </c>
      <c r="B8" s="32" t="s">
        <v>34</v>
      </c>
      <c r="C8" s="4" t="str">
        <f>IF('６短期入所'!F1=0," ",'６短期入所'!F1)</f>
        <v xml:space="preserve"> </v>
      </c>
      <c r="D8" s="4" t="str">
        <f t="shared" si="0"/>
        <v xml:space="preserve"> </v>
      </c>
      <c r="E8" s="4">
        <v>150000</v>
      </c>
      <c r="F8" s="4" t="str">
        <f t="shared" si="1"/>
        <v xml:space="preserve"> </v>
      </c>
      <c r="G8" s="11"/>
      <c r="H8" s="4" t="str">
        <f t="shared" si="2"/>
        <v xml:space="preserve"> </v>
      </c>
      <c r="J8" s="3">
        <f t="shared" si="3"/>
        <v>150000</v>
      </c>
      <c r="K8" s="3">
        <f>E8-G8</f>
        <v>150000</v>
      </c>
      <c r="L8" s="3" t="str">
        <f t="shared" si="5"/>
        <v xml:space="preserve"> </v>
      </c>
    </row>
    <row r="9" spans="1:13" ht="19.5" customHeight="1" x14ac:dyDescent="0.2">
      <c r="A9" s="5">
        <v>7</v>
      </c>
      <c r="B9" s="32" t="s">
        <v>35</v>
      </c>
      <c r="C9" s="4" t="str">
        <f>IF('７施設入所支援'!F1=0," ",'７施設入所支援'!F1)</f>
        <v xml:space="preserve"> </v>
      </c>
      <c r="D9" s="4" t="str">
        <f t="shared" si="0"/>
        <v xml:space="preserve"> </v>
      </c>
      <c r="E9" s="4">
        <v>200000</v>
      </c>
      <c r="F9" s="4" t="str">
        <f t="shared" si="1"/>
        <v xml:space="preserve"> </v>
      </c>
      <c r="G9" s="11"/>
      <c r="H9" s="4" t="str">
        <f t="shared" si="2"/>
        <v xml:space="preserve"> </v>
      </c>
      <c r="J9" s="3">
        <f t="shared" si="3"/>
        <v>200000</v>
      </c>
      <c r="K9" s="3">
        <f t="shared" si="4"/>
        <v>200000</v>
      </c>
      <c r="L9" s="3" t="str">
        <f t="shared" si="5"/>
        <v xml:space="preserve"> </v>
      </c>
    </row>
    <row r="10" spans="1:13" ht="19.5" customHeight="1" x14ac:dyDescent="0.2">
      <c r="A10" s="5">
        <v>8</v>
      </c>
      <c r="B10" s="32" t="s">
        <v>36</v>
      </c>
      <c r="C10" s="4" t="str">
        <f>IF('８共同生活援助'!F1=0," ",'８共同生活援助'!F1)</f>
        <v xml:space="preserve"> </v>
      </c>
      <c r="D10" s="4" t="str">
        <f t="shared" si="0"/>
        <v xml:space="preserve"> </v>
      </c>
      <c r="E10" s="4">
        <v>150000</v>
      </c>
      <c r="F10" s="4" t="str">
        <f t="shared" si="1"/>
        <v xml:space="preserve"> </v>
      </c>
      <c r="G10" s="11"/>
      <c r="H10" s="4" t="str">
        <f t="shared" si="2"/>
        <v xml:space="preserve"> </v>
      </c>
      <c r="J10" s="3">
        <f t="shared" si="3"/>
        <v>150000</v>
      </c>
      <c r="K10" s="3">
        <f t="shared" si="4"/>
        <v>150000</v>
      </c>
      <c r="L10" s="3" t="str">
        <f t="shared" si="5"/>
        <v xml:space="preserve"> </v>
      </c>
    </row>
    <row r="11" spans="1:13" ht="19.5" customHeight="1" x14ac:dyDescent="0.2">
      <c r="A11" s="5">
        <v>9</v>
      </c>
      <c r="B11" s="32" t="s">
        <v>53</v>
      </c>
      <c r="C11" s="4" t="str">
        <f>IF('９自立生活援助'!F1=0," ",'９自立生活援助'!F1)</f>
        <v xml:space="preserve"> </v>
      </c>
      <c r="D11" s="4" t="str">
        <f t="shared" si="0"/>
        <v xml:space="preserve"> </v>
      </c>
      <c r="E11" s="4">
        <v>150000</v>
      </c>
      <c r="F11" s="4" t="str">
        <f t="shared" si="1"/>
        <v xml:space="preserve"> </v>
      </c>
      <c r="G11" s="11"/>
      <c r="H11" s="4" t="str">
        <f t="shared" si="2"/>
        <v xml:space="preserve"> </v>
      </c>
      <c r="J11" s="3">
        <f t="shared" si="3"/>
        <v>150000</v>
      </c>
      <c r="K11" s="3">
        <f t="shared" si="4"/>
        <v>150000</v>
      </c>
      <c r="L11" s="3" t="str">
        <f t="shared" si="5"/>
        <v xml:space="preserve"> </v>
      </c>
    </row>
    <row r="12" spans="1:13" ht="19.5" customHeight="1" x14ac:dyDescent="0.2">
      <c r="A12" s="5">
        <v>10</v>
      </c>
      <c r="B12" s="32" t="s">
        <v>37</v>
      </c>
      <c r="C12" s="4" t="str">
        <f>IF('10療養介護'!F1=0," ",'10療養介護'!F1)</f>
        <v xml:space="preserve"> </v>
      </c>
      <c r="D12" s="4" t="str">
        <f t="shared" si="0"/>
        <v xml:space="preserve"> </v>
      </c>
      <c r="E12" s="4">
        <v>150000</v>
      </c>
      <c r="F12" s="4" t="str">
        <f t="shared" si="1"/>
        <v xml:space="preserve"> </v>
      </c>
      <c r="G12" s="11"/>
      <c r="H12" s="4" t="str">
        <f t="shared" si="2"/>
        <v xml:space="preserve"> </v>
      </c>
      <c r="J12" s="3">
        <f t="shared" si="3"/>
        <v>150000</v>
      </c>
      <c r="K12" s="3">
        <f t="shared" si="4"/>
        <v>150000</v>
      </c>
      <c r="L12" s="3" t="str">
        <f t="shared" si="5"/>
        <v xml:space="preserve"> </v>
      </c>
    </row>
    <row r="13" spans="1:13" ht="19.5" customHeight="1" x14ac:dyDescent="0.2">
      <c r="A13" s="5">
        <v>11</v>
      </c>
      <c r="B13" s="32" t="s">
        <v>38</v>
      </c>
      <c r="C13" s="4" t="str">
        <f>IF('11生活介護'!F1=0," ",'11生活介護'!F1)</f>
        <v xml:space="preserve"> </v>
      </c>
      <c r="D13" s="4" t="str">
        <f t="shared" si="0"/>
        <v xml:space="preserve"> </v>
      </c>
      <c r="E13" s="4">
        <v>150000</v>
      </c>
      <c r="F13" s="4" t="str">
        <f t="shared" si="1"/>
        <v xml:space="preserve"> </v>
      </c>
      <c r="G13" s="11"/>
      <c r="H13" s="4" t="str">
        <f t="shared" si="2"/>
        <v xml:space="preserve"> </v>
      </c>
      <c r="J13" s="3">
        <f t="shared" si="3"/>
        <v>150000</v>
      </c>
      <c r="K13" s="3">
        <f t="shared" si="4"/>
        <v>150000</v>
      </c>
      <c r="L13" s="3" t="str">
        <f t="shared" si="5"/>
        <v xml:space="preserve"> </v>
      </c>
    </row>
    <row r="14" spans="1:13" ht="19.5" customHeight="1" x14ac:dyDescent="0.2">
      <c r="A14" s="5">
        <v>12</v>
      </c>
      <c r="B14" s="32" t="s">
        <v>54</v>
      </c>
      <c r="C14" s="4" t="str">
        <f>IF('12宿泊型自立訓練'!F1=0," ",'12宿泊型自立訓練'!F1)</f>
        <v xml:space="preserve"> </v>
      </c>
      <c r="D14" s="4" t="str">
        <f t="shared" si="0"/>
        <v xml:space="preserve"> </v>
      </c>
      <c r="E14" s="4">
        <v>150000</v>
      </c>
      <c r="F14" s="4" t="str">
        <f t="shared" si="1"/>
        <v xml:space="preserve"> </v>
      </c>
      <c r="G14" s="11"/>
      <c r="H14" s="4" t="str">
        <f t="shared" si="2"/>
        <v xml:space="preserve"> </v>
      </c>
      <c r="J14" s="3">
        <f t="shared" si="3"/>
        <v>150000</v>
      </c>
      <c r="K14" s="3">
        <f t="shared" si="4"/>
        <v>150000</v>
      </c>
      <c r="L14" s="3" t="str">
        <f t="shared" si="5"/>
        <v xml:space="preserve"> </v>
      </c>
    </row>
    <row r="15" spans="1:13" ht="19.5" customHeight="1" x14ac:dyDescent="0.2">
      <c r="A15" s="5">
        <v>13</v>
      </c>
      <c r="B15" s="32" t="s">
        <v>39</v>
      </c>
      <c r="C15" s="4" t="str">
        <f>IF('13自立訓練'!F1=0," ",'13自立訓練'!F1)</f>
        <v xml:space="preserve"> </v>
      </c>
      <c r="D15" s="4" t="str">
        <f t="shared" si="0"/>
        <v xml:space="preserve"> </v>
      </c>
      <c r="E15" s="4">
        <v>150000</v>
      </c>
      <c r="F15" s="4" t="str">
        <f t="shared" si="1"/>
        <v xml:space="preserve"> </v>
      </c>
      <c r="G15" s="11"/>
      <c r="H15" s="4" t="str">
        <f t="shared" si="2"/>
        <v xml:space="preserve"> </v>
      </c>
      <c r="J15" s="3">
        <f t="shared" si="3"/>
        <v>150000</v>
      </c>
      <c r="K15" s="3">
        <f t="shared" si="4"/>
        <v>150000</v>
      </c>
      <c r="L15" s="3" t="str">
        <f t="shared" si="5"/>
        <v xml:space="preserve"> </v>
      </c>
    </row>
    <row r="16" spans="1:13" ht="19.5" customHeight="1" x14ac:dyDescent="0.2">
      <c r="A16" s="5">
        <v>14</v>
      </c>
      <c r="B16" s="32" t="s">
        <v>40</v>
      </c>
      <c r="C16" s="4" t="str">
        <f>IF('14就労移行支援'!F1=0," ",'14就労移行支援'!F1)</f>
        <v xml:space="preserve"> </v>
      </c>
      <c r="D16" s="4" t="str">
        <f t="shared" si="0"/>
        <v xml:space="preserve"> </v>
      </c>
      <c r="E16" s="4">
        <v>150000</v>
      </c>
      <c r="F16" s="4" t="str">
        <f t="shared" si="1"/>
        <v xml:space="preserve"> </v>
      </c>
      <c r="G16" s="11"/>
      <c r="H16" s="4" t="str">
        <f t="shared" si="2"/>
        <v xml:space="preserve"> </v>
      </c>
      <c r="J16" s="3">
        <f t="shared" si="3"/>
        <v>150000</v>
      </c>
      <c r="K16" s="3">
        <f t="shared" si="4"/>
        <v>150000</v>
      </c>
      <c r="L16" s="3" t="str">
        <f t="shared" si="5"/>
        <v xml:space="preserve"> </v>
      </c>
    </row>
    <row r="17" spans="1:12" ht="19.5" customHeight="1" x14ac:dyDescent="0.2">
      <c r="A17" s="5">
        <v>15</v>
      </c>
      <c r="B17" s="32" t="s">
        <v>41</v>
      </c>
      <c r="C17" s="4" t="str">
        <f>IF('15就労継続支援'!F1=0," ",'15就労継続支援'!F1)</f>
        <v xml:space="preserve"> </v>
      </c>
      <c r="D17" s="4" t="str">
        <f t="shared" si="0"/>
        <v xml:space="preserve"> </v>
      </c>
      <c r="E17" s="4">
        <v>150000</v>
      </c>
      <c r="F17" s="4" t="str">
        <f t="shared" si="1"/>
        <v xml:space="preserve"> </v>
      </c>
      <c r="G17" s="11"/>
      <c r="H17" s="4" t="str">
        <f t="shared" si="2"/>
        <v xml:space="preserve"> </v>
      </c>
      <c r="J17" s="3">
        <f t="shared" si="3"/>
        <v>150000</v>
      </c>
      <c r="K17" s="3">
        <f t="shared" si="4"/>
        <v>150000</v>
      </c>
      <c r="L17" s="3" t="str">
        <f t="shared" si="5"/>
        <v xml:space="preserve"> </v>
      </c>
    </row>
    <row r="18" spans="1:12" ht="19.5" customHeight="1" x14ac:dyDescent="0.2">
      <c r="A18" s="5">
        <v>16</v>
      </c>
      <c r="B18" s="32" t="s">
        <v>52</v>
      </c>
      <c r="C18" s="4" t="str">
        <f>IF('16就労定着支援'!F1=0," ",'16就労定着支援'!F1)</f>
        <v xml:space="preserve"> </v>
      </c>
      <c r="D18" s="4" t="str">
        <f t="shared" si="0"/>
        <v xml:space="preserve"> </v>
      </c>
      <c r="E18" s="4">
        <v>150000</v>
      </c>
      <c r="F18" s="4" t="str">
        <f t="shared" si="1"/>
        <v xml:space="preserve"> </v>
      </c>
      <c r="G18" s="11"/>
      <c r="H18" s="4" t="str">
        <f t="shared" si="2"/>
        <v xml:space="preserve"> </v>
      </c>
      <c r="J18" s="3">
        <f t="shared" si="3"/>
        <v>150000</v>
      </c>
      <c r="K18" s="3">
        <f t="shared" si="4"/>
        <v>150000</v>
      </c>
      <c r="L18" s="3" t="str">
        <f t="shared" si="5"/>
        <v xml:space="preserve"> </v>
      </c>
    </row>
    <row r="19" spans="1:12" ht="19.5" customHeight="1" x14ac:dyDescent="0.2">
      <c r="A19" s="5">
        <v>17</v>
      </c>
      <c r="B19" s="32" t="s">
        <v>42</v>
      </c>
      <c r="C19" s="4" t="str">
        <f>IF('17特定相談支援(計画相談)'!F1=0," ",'17特定相談支援(計画相談)'!F1)</f>
        <v xml:space="preserve"> </v>
      </c>
      <c r="D19" s="4" t="str">
        <f t="shared" si="0"/>
        <v xml:space="preserve"> </v>
      </c>
      <c r="E19" s="4">
        <v>150000</v>
      </c>
      <c r="F19" s="4" t="str">
        <f t="shared" si="1"/>
        <v xml:space="preserve"> </v>
      </c>
      <c r="G19" s="11"/>
      <c r="H19" s="4" t="str">
        <f t="shared" si="2"/>
        <v xml:space="preserve"> </v>
      </c>
      <c r="J19" s="3">
        <f t="shared" si="3"/>
        <v>150000</v>
      </c>
      <c r="K19" s="3">
        <f t="shared" si="4"/>
        <v>150000</v>
      </c>
      <c r="L19" s="3" t="str">
        <f t="shared" si="5"/>
        <v xml:space="preserve"> </v>
      </c>
    </row>
    <row r="20" spans="1:12" ht="19.5" customHeight="1" x14ac:dyDescent="0.2">
      <c r="A20" s="5">
        <v>18</v>
      </c>
      <c r="B20" s="33" t="s">
        <v>43</v>
      </c>
      <c r="C20" s="4" t="str">
        <f>IF('18一般相談支援(地域移行・地域定着)'!F1=0," ",'18一般相談支援(地域移行・地域定着)'!F1)</f>
        <v xml:space="preserve"> </v>
      </c>
      <c r="D20" s="4" t="str">
        <f t="shared" si="0"/>
        <v xml:space="preserve"> </v>
      </c>
      <c r="E20" s="4">
        <v>150000</v>
      </c>
      <c r="F20" s="4" t="str">
        <f t="shared" si="1"/>
        <v xml:space="preserve"> </v>
      </c>
      <c r="G20" s="11"/>
      <c r="H20" s="4" t="str">
        <f t="shared" si="2"/>
        <v xml:space="preserve"> </v>
      </c>
      <c r="J20" s="3">
        <f t="shared" si="3"/>
        <v>150000</v>
      </c>
      <c r="K20" s="3">
        <f t="shared" si="4"/>
        <v>150000</v>
      </c>
      <c r="L20" s="3" t="str">
        <f t="shared" si="5"/>
        <v xml:space="preserve"> </v>
      </c>
    </row>
    <row r="21" spans="1:12" ht="19.5" customHeight="1" x14ac:dyDescent="0.2">
      <c r="A21" s="5">
        <v>19</v>
      </c>
      <c r="B21" s="32" t="s">
        <v>55</v>
      </c>
      <c r="C21" s="4" t="str">
        <f>IF('19障害児相談支援'!F1=0," ",'19障害児相談支援'!F1)</f>
        <v xml:space="preserve"> </v>
      </c>
      <c r="D21" s="4" t="str">
        <f t="shared" si="0"/>
        <v xml:space="preserve"> </v>
      </c>
      <c r="E21" s="4">
        <v>150000</v>
      </c>
      <c r="F21" s="4" t="str">
        <f t="shared" si="1"/>
        <v xml:space="preserve"> </v>
      </c>
      <c r="G21" s="11"/>
      <c r="H21" s="4" t="str">
        <f t="shared" si="2"/>
        <v xml:space="preserve"> </v>
      </c>
      <c r="J21" s="3">
        <f t="shared" si="3"/>
        <v>150000</v>
      </c>
      <c r="K21" s="3">
        <f t="shared" si="4"/>
        <v>150000</v>
      </c>
      <c r="L21" s="3" t="str">
        <f t="shared" si="5"/>
        <v xml:space="preserve"> </v>
      </c>
    </row>
    <row r="22" spans="1:12" ht="19.5" customHeight="1" x14ac:dyDescent="0.2">
      <c r="A22" s="5">
        <v>20</v>
      </c>
      <c r="B22" s="32" t="s">
        <v>44</v>
      </c>
      <c r="C22" s="4" t="str">
        <f>IF('20児童発達支援'!F1=0," ",'20児童発達支援'!F1)</f>
        <v xml:space="preserve"> </v>
      </c>
      <c r="D22" s="4" t="str">
        <f t="shared" si="0"/>
        <v xml:space="preserve"> </v>
      </c>
      <c r="E22" s="4">
        <v>150000</v>
      </c>
      <c r="F22" s="4" t="str">
        <f t="shared" si="1"/>
        <v xml:space="preserve"> </v>
      </c>
      <c r="G22" s="11"/>
      <c r="H22" s="4" t="str">
        <f t="shared" si="2"/>
        <v xml:space="preserve"> </v>
      </c>
      <c r="J22" s="3">
        <f t="shared" si="3"/>
        <v>150000</v>
      </c>
      <c r="K22" s="3">
        <f t="shared" si="4"/>
        <v>150000</v>
      </c>
      <c r="L22" s="3" t="str">
        <f t="shared" si="5"/>
        <v xml:space="preserve"> </v>
      </c>
    </row>
    <row r="23" spans="1:12" ht="19.5" customHeight="1" x14ac:dyDescent="0.2">
      <c r="A23" s="5">
        <v>21</v>
      </c>
      <c r="B23" s="32" t="s">
        <v>45</v>
      </c>
      <c r="C23" s="4" t="str">
        <f>IF('21放課後等デイサービス'!F1=0," ",'21放課後等デイサービス'!F1)</f>
        <v xml:space="preserve"> </v>
      </c>
      <c r="D23" s="4" t="str">
        <f>IF(C23=" "," ",ROUNDDOWN(C23*0.5,-3))</f>
        <v xml:space="preserve"> </v>
      </c>
      <c r="E23" s="4">
        <v>150000</v>
      </c>
      <c r="F23" s="4" t="str">
        <f t="shared" si="1"/>
        <v xml:space="preserve"> </v>
      </c>
      <c r="G23" s="11"/>
      <c r="H23" s="4" t="str">
        <f t="shared" si="2"/>
        <v xml:space="preserve"> </v>
      </c>
      <c r="J23" s="3">
        <f t="shared" si="3"/>
        <v>150000</v>
      </c>
      <c r="K23" s="3">
        <f t="shared" si="4"/>
        <v>150000</v>
      </c>
      <c r="L23" s="3" t="str">
        <f t="shared" si="5"/>
        <v xml:space="preserve"> </v>
      </c>
    </row>
    <row r="24" spans="1:12" ht="19.5" customHeight="1" x14ac:dyDescent="0.2">
      <c r="A24" s="5">
        <v>22</v>
      </c>
      <c r="B24" s="32" t="s">
        <v>56</v>
      </c>
      <c r="C24" s="4" t="str">
        <f>IF('22保育所等訪問支援'!F1=0," ",'21放課後等デイサービス'!F1)</f>
        <v xml:space="preserve"> </v>
      </c>
      <c r="D24" s="4" t="str">
        <f t="shared" si="0"/>
        <v xml:space="preserve"> </v>
      </c>
      <c r="E24" s="4">
        <v>150000</v>
      </c>
      <c r="F24" s="4" t="str">
        <f t="shared" si="1"/>
        <v xml:space="preserve"> </v>
      </c>
      <c r="G24" s="11"/>
      <c r="H24" s="4" t="str">
        <f t="shared" si="2"/>
        <v xml:space="preserve"> </v>
      </c>
      <c r="J24" s="3">
        <f t="shared" si="3"/>
        <v>150000</v>
      </c>
      <c r="K24" s="3">
        <f t="shared" si="4"/>
        <v>150000</v>
      </c>
      <c r="L24" s="3" t="str">
        <f t="shared" si="5"/>
        <v xml:space="preserve"> </v>
      </c>
    </row>
    <row r="25" spans="1:12" ht="19.5" customHeight="1" x14ac:dyDescent="0.2">
      <c r="A25" s="5">
        <v>23</v>
      </c>
      <c r="B25" s="32" t="s">
        <v>57</v>
      </c>
      <c r="C25" s="4" t="str">
        <f>IF('23医療型児童発達支援'!F1=0," ",'23医療型児童発達支援'!F1)</f>
        <v xml:space="preserve"> </v>
      </c>
      <c r="D25" s="4" t="str">
        <f t="shared" si="0"/>
        <v xml:space="preserve"> </v>
      </c>
      <c r="E25" s="4">
        <v>150000</v>
      </c>
      <c r="F25" s="4" t="str">
        <f t="shared" si="1"/>
        <v xml:space="preserve"> </v>
      </c>
      <c r="G25" s="11"/>
      <c r="H25" s="4" t="str">
        <f t="shared" si="2"/>
        <v xml:space="preserve"> </v>
      </c>
      <c r="J25" s="3">
        <f t="shared" si="3"/>
        <v>150000</v>
      </c>
      <c r="K25" s="3">
        <f t="shared" si="4"/>
        <v>150000</v>
      </c>
      <c r="L25" s="3" t="str">
        <f t="shared" si="5"/>
        <v xml:space="preserve"> </v>
      </c>
    </row>
    <row r="26" spans="1:12" ht="19.5" customHeight="1" x14ac:dyDescent="0.2">
      <c r="A26" s="5">
        <v>24</v>
      </c>
      <c r="B26" s="32" t="s">
        <v>58</v>
      </c>
      <c r="C26" s="4" t="str">
        <f>IF('24居宅訪問型児童発達支援'!F1=0," ",'24居宅訪問型児童発達支援'!F1)</f>
        <v xml:space="preserve"> </v>
      </c>
      <c r="D26" s="4" t="str">
        <f t="shared" si="0"/>
        <v xml:space="preserve"> </v>
      </c>
      <c r="E26" s="4">
        <v>150000</v>
      </c>
      <c r="F26" s="4" t="str">
        <f t="shared" si="1"/>
        <v xml:space="preserve"> </v>
      </c>
      <c r="G26" s="11"/>
      <c r="H26" s="4" t="str">
        <f>IF(G26&gt;0,J26,F26)</f>
        <v xml:space="preserve"> </v>
      </c>
      <c r="J26" s="3">
        <f t="shared" si="3"/>
        <v>150000</v>
      </c>
      <c r="K26" s="3">
        <f t="shared" si="4"/>
        <v>150000</v>
      </c>
      <c r="L26" s="3" t="str">
        <f t="shared" si="5"/>
        <v xml:space="preserve"> </v>
      </c>
    </row>
    <row r="27" spans="1:12" ht="19.5" customHeight="1" x14ac:dyDescent="0.2">
      <c r="A27" s="5">
        <v>25</v>
      </c>
      <c r="B27" s="32" t="s">
        <v>47</v>
      </c>
      <c r="C27" s="4" t="str">
        <f>IF('25移動支援事業'!F1=0," ",'25移動支援事業'!F1)</f>
        <v xml:space="preserve"> </v>
      </c>
      <c r="D27" s="4" t="str">
        <f t="shared" si="0"/>
        <v xml:space="preserve"> </v>
      </c>
      <c r="E27" s="4">
        <v>150000</v>
      </c>
      <c r="F27" s="4" t="str">
        <f t="shared" si="1"/>
        <v xml:space="preserve"> </v>
      </c>
      <c r="G27" s="11"/>
      <c r="H27" s="4"/>
      <c r="J27" s="3">
        <f t="shared" si="3"/>
        <v>150000</v>
      </c>
      <c r="K27" s="3">
        <f t="shared" si="4"/>
        <v>150000</v>
      </c>
      <c r="L27" s="3" t="str">
        <f t="shared" si="5"/>
        <v xml:space="preserve"> </v>
      </c>
    </row>
    <row r="28" spans="1:12" ht="19.5" customHeight="1" x14ac:dyDescent="0.2">
      <c r="A28" s="5">
        <v>26</v>
      </c>
      <c r="B28" s="32" t="s">
        <v>48</v>
      </c>
      <c r="C28" s="4" t="str">
        <f>IF('26地域活動支援センター'!F1=0," ",'26地域活動支援センター'!F1)</f>
        <v xml:space="preserve"> </v>
      </c>
      <c r="D28" s="4" t="str">
        <f t="shared" si="0"/>
        <v xml:space="preserve"> </v>
      </c>
      <c r="E28" s="4">
        <v>150000</v>
      </c>
      <c r="F28" s="4" t="str">
        <f t="shared" si="1"/>
        <v xml:space="preserve"> </v>
      </c>
      <c r="G28" s="11"/>
      <c r="H28" s="4" t="str">
        <f t="shared" si="2"/>
        <v xml:space="preserve"> </v>
      </c>
      <c r="J28" s="3">
        <f t="shared" si="3"/>
        <v>150000</v>
      </c>
      <c r="K28" s="3">
        <f t="shared" si="4"/>
        <v>150000</v>
      </c>
      <c r="L28" s="3" t="str">
        <f t="shared" si="5"/>
        <v xml:space="preserve"> </v>
      </c>
    </row>
    <row r="29" spans="1:12" ht="19.5" customHeight="1" x14ac:dyDescent="0.2">
      <c r="A29" s="5">
        <v>27</v>
      </c>
      <c r="B29" s="32" t="s">
        <v>49</v>
      </c>
      <c r="C29" s="4" t="str">
        <f>IF('27訪問入浴サービス'!F1=0," ",'27訪問入浴サービス'!F1)</f>
        <v xml:space="preserve"> </v>
      </c>
      <c r="D29" s="4" t="str">
        <f t="shared" si="0"/>
        <v xml:space="preserve"> </v>
      </c>
      <c r="E29" s="4">
        <v>150000</v>
      </c>
      <c r="F29" s="4" t="str">
        <f t="shared" si="1"/>
        <v xml:space="preserve"> </v>
      </c>
      <c r="G29" s="11"/>
      <c r="H29" s="4"/>
      <c r="J29" s="3">
        <f t="shared" si="3"/>
        <v>150000</v>
      </c>
      <c r="K29" s="3">
        <f t="shared" si="4"/>
        <v>150000</v>
      </c>
      <c r="L29" s="3" t="str">
        <f t="shared" si="5"/>
        <v xml:space="preserve"> </v>
      </c>
    </row>
    <row r="30" spans="1:12" ht="19.5" customHeight="1" x14ac:dyDescent="0.2">
      <c r="A30" s="5">
        <v>28</v>
      </c>
      <c r="B30" s="32" t="s">
        <v>50</v>
      </c>
      <c r="C30" s="4" t="str">
        <f>IF('28日中一時支援'!F1=0," ",'28日中一時支援'!F1)</f>
        <v xml:space="preserve"> </v>
      </c>
      <c r="D30" s="4" t="str">
        <f t="shared" si="0"/>
        <v xml:space="preserve"> </v>
      </c>
      <c r="E30" s="4">
        <v>150000</v>
      </c>
      <c r="F30" s="4" t="str">
        <f>IF(D30=" "," ",IF(D30&gt;E30,E30,D30))</f>
        <v xml:space="preserve"> </v>
      </c>
      <c r="G30" s="11"/>
      <c r="H30" s="4" t="str">
        <f>IF(G30&gt;0,J30,F30)</f>
        <v xml:space="preserve"> </v>
      </c>
      <c r="J30" s="3">
        <f t="shared" si="3"/>
        <v>150000</v>
      </c>
      <c r="K30" s="3">
        <f t="shared" si="4"/>
        <v>150000</v>
      </c>
      <c r="L30" s="3" t="str">
        <f t="shared" si="5"/>
        <v xml:space="preserve"> </v>
      </c>
    </row>
    <row r="31" spans="1:12" ht="19.5" customHeight="1" x14ac:dyDescent="0.2">
      <c r="G31" s="24" t="s">
        <v>3</v>
      </c>
      <c r="H31" s="26">
        <f>IF(SUM(H3:H30)=0,0,SUM(H3:H30))</f>
        <v>0</v>
      </c>
    </row>
    <row r="32" spans="1:12" ht="5.25" customHeight="1" x14ac:dyDescent="0.2">
      <c r="G32" s="6"/>
      <c r="H32" s="10"/>
    </row>
    <row r="33" spans="1:8" s="9" customFormat="1" ht="13" customHeight="1" x14ac:dyDescent="0.2">
      <c r="A33" s="7"/>
      <c r="B33" s="8" t="s">
        <v>10</v>
      </c>
      <c r="C33" s="8"/>
      <c r="D33" s="8"/>
      <c r="E33" s="8" t="s">
        <v>11</v>
      </c>
      <c r="F33" s="8"/>
      <c r="G33" s="8"/>
      <c r="H33" s="8"/>
    </row>
    <row r="34" spans="1:8" s="9" customFormat="1" ht="13" customHeight="1" x14ac:dyDescent="0.2">
      <c r="A34" s="7"/>
      <c r="B34" s="8" t="s">
        <v>29</v>
      </c>
      <c r="C34" s="8"/>
      <c r="D34" s="8"/>
      <c r="E34" s="8" t="s">
        <v>12</v>
      </c>
      <c r="F34" s="8"/>
      <c r="G34" s="8"/>
      <c r="H34" s="8"/>
    </row>
    <row r="35" spans="1:8" s="9" customFormat="1" ht="13" customHeight="1" x14ac:dyDescent="0.2">
      <c r="A35" s="7"/>
      <c r="B35" s="8" t="s">
        <v>25</v>
      </c>
      <c r="C35" s="8"/>
      <c r="D35" s="8"/>
      <c r="E35" s="8" t="s">
        <v>27</v>
      </c>
      <c r="F35" s="8"/>
      <c r="G35" s="8"/>
      <c r="H35" s="8"/>
    </row>
    <row r="36" spans="1:8" s="9" customFormat="1" ht="13" customHeight="1" x14ac:dyDescent="0.2">
      <c r="A36" s="7"/>
      <c r="C36" s="8"/>
      <c r="D36" s="8"/>
      <c r="E36" s="8"/>
      <c r="F36" s="8"/>
      <c r="G36" s="8"/>
      <c r="H36" s="8"/>
    </row>
    <row r="37" spans="1:8" s="9" customFormat="1" ht="13" customHeight="1" x14ac:dyDescent="0.2">
      <c r="A37" s="7"/>
      <c r="C37" s="8"/>
      <c r="D37" s="8"/>
      <c r="E37" s="8"/>
      <c r="F37" s="8"/>
      <c r="G37" s="8"/>
      <c r="H37" s="8"/>
    </row>
    <row r="38" spans="1:8" s="9" customFormat="1" ht="13" customHeight="1" x14ac:dyDescent="0.2">
      <c r="A38" s="7"/>
      <c r="C38" s="8"/>
      <c r="D38" s="8"/>
      <c r="E38" s="8"/>
      <c r="F38" s="8"/>
      <c r="G38" s="8"/>
      <c r="H38" s="8"/>
    </row>
  </sheetData>
  <mergeCells count="2">
    <mergeCell ref="A2:B2"/>
    <mergeCell ref="A1:H1"/>
  </mergeCells>
  <phoneticPr fontId="2"/>
  <hyperlinks>
    <hyperlink ref="B3" location="'１居宅介護'!A1" display="居宅介護" xr:uid="{351C4C0A-8480-44CD-9BDE-64B817DC547E}"/>
    <hyperlink ref="B4" location="'２重度訪問介護'!A1" display="重度訪問介護" xr:uid="{A6D70C06-0AC3-4018-A731-274FC28E0386}"/>
    <hyperlink ref="B5" location="'３行動援護'!A1" display="行動援護" xr:uid="{8B2F7006-F0EE-40D7-9DBC-618C46ABFA4D}"/>
    <hyperlink ref="B6" location="'４同行援護'!A1" display="同行援護" xr:uid="{E57EF03A-C8D0-44EF-B42C-A7B463836F87}"/>
    <hyperlink ref="B7" location="'５重度障害者等包括支援'!A1" display="重度障害者等包括支援" xr:uid="{70871040-A8FF-4641-B2BD-94D76F180B94}"/>
    <hyperlink ref="B8" location="'６短期入所'!A1" display="短期入所" xr:uid="{DD94C65A-9247-4737-B062-085728EB8C0F}"/>
    <hyperlink ref="B9" location="'７施設入所支援'!A1" display="施設入所支援" xr:uid="{7A0EDD3E-3D59-4C7B-9D81-A5F06FFD8B87}"/>
    <hyperlink ref="B10" location="'８共同生活援助'!A1" display="共同生活援助" xr:uid="{7409D8B5-10B2-4D18-97BD-7B70F2D9AA72}"/>
    <hyperlink ref="B11" location="'９自立生活援助'!A1" display="自立生活援助" xr:uid="{3BA442B1-8782-4D8A-8B64-5AA622F65296}"/>
    <hyperlink ref="B12" location="'10療養介護'!A1" display="療養介護" xr:uid="{DBF36DD1-CE03-417E-89AB-56287D91E5DA}"/>
    <hyperlink ref="B13" location="'11生活介護'!A1" display="生活介護" xr:uid="{48F2FEE2-724B-4492-980B-1FA5B2D28B87}"/>
    <hyperlink ref="B14" location="'12宿泊型自立訓練'!A1" display="宿泊型自立訓練" xr:uid="{C591C885-34D3-45EC-A067-7EBC4EEA7E0F}"/>
    <hyperlink ref="B15" location="'13自立訓練'!A1" display="自立訓練" xr:uid="{007ECC4C-144C-4AD2-906B-B48EBFA1A8C8}"/>
    <hyperlink ref="B16" location="'14就労移行支援'!A1" display="就労移行支援" xr:uid="{797AE04B-F986-48AB-8C24-9EAE41869690}"/>
    <hyperlink ref="B17" location="'15就労継続支援'!A1" display="就労継続支援" xr:uid="{0409D091-B7A6-49F8-9168-95C7090FC3D9}"/>
    <hyperlink ref="B18" location="'16就労定着支援'!A1" display="就労定着支援" xr:uid="{86FECA6F-1C1E-4C42-B519-61EEDECFF104}"/>
    <hyperlink ref="B19" location="'17特定相談支援(計画相談)'!A1" display="特定相談支援（計画相談）" xr:uid="{D9E962FE-C6D4-414E-8B0E-B9AA39C8E7B7}"/>
    <hyperlink ref="B20" location="'18一般相談支援(地域移行・地域定着)'!A1" display="一般相談支援（地域移行・地域定着）" xr:uid="{10840771-3097-4735-9937-834017409AF8}"/>
    <hyperlink ref="B21" location="'19障害児相談支援'!A1" display="障害児相談支援" xr:uid="{E0189356-48A4-489A-A3E1-DB497C7469D9}"/>
    <hyperlink ref="B22" location="'20児童発達支援'!A1" display="児童発達支援" xr:uid="{9DD1F9A8-B7B2-4562-8C2B-C21B7F2ED5D7}"/>
    <hyperlink ref="B23" location="'21放課後等デイサービス'!A1" display="放課後等デイサービス" xr:uid="{176C07FE-25AD-4150-AD4A-32868BBEE47F}"/>
    <hyperlink ref="B24" location="'22保育所等訪問支援'!A1" display="保育所等訪問支援" xr:uid="{D2BE1880-62FF-47CF-8BF8-9B9BE2597CF2}"/>
    <hyperlink ref="B25" location="'23医療型児童発達支援'!A1" display="医療型児童発達支援" xr:uid="{916BDC9B-1459-462B-A0EC-F3E1A9843373}"/>
    <hyperlink ref="B26" location="'24居宅訪問型児童発達支援'!A1" display="居宅訪問型児童発達支援" xr:uid="{F5531D83-4A1D-4825-9A03-91AE6A757DA1}"/>
    <hyperlink ref="B27" location="'25移動支援事業'!A1" display="移動支援事業" xr:uid="{29AEE18E-CB64-4DF6-9E74-07CB40949C58}"/>
    <hyperlink ref="B28" location="'26地域活動支援センター'!A1" display="地域活動支援センター" xr:uid="{3CE2C134-4E1A-47B3-B6CD-609561BC767E}"/>
    <hyperlink ref="B29" location="'27訪問入浴サービス'!A1" display="訪問入浴サービス" xr:uid="{2D7A5D25-4D40-4D7F-B9C7-C9957EE6F64F}"/>
    <hyperlink ref="B30" location="'28日中一時支援'!A1" display="日中一時支援" xr:uid="{A59CED7D-C020-4853-8B9F-7AE2A1E6C40C}"/>
  </hyperlinks>
  <printOptions horizontalCentered="1"/>
  <pageMargins left="0.55118110236220474" right="0.43307086614173229" top="0.66" bottom="0.39370078740157483" header="0.43307086614173229" footer="0.27559055118110237"/>
  <pageSetup paperSize="9" scale="84" orientation="landscape" r:id="rId1"/>
  <headerFooter alignWithMargins="0">
    <oddHeader>&amp;A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 right="0.7" top="0.75" bottom="0.75" header="0.3" footer="0.3"/>
  <pageSetup paperSize="9" orientation="landscape" r:id="rId1"/>
  <headerFooter>
    <oddFooter>&amp;C&amp;A研修等一覧表</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18"/>
  <sheetViews>
    <sheetView zoomScaleNormal="100" zoomScalePageLayoutView="7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mergeCells count="5">
    <mergeCell ref="A3:A4"/>
    <mergeCell ref="B3:C3"/>
    <mergeCell ref="D3:D4"/>
    <mergeCell ref="E3:E4"/>
    <mergeCell ref="F3:F4"/>
  </mergeCells>
  <phoneticPr fontId="2"/>
  <pageMargins left="0.70866141732283472" right="0.70866141732283472" top="0.74803149606299213" bottom="0.74803149606299213" header="0.31496062992125984" footer="0.31496062992125984"/>
  <pageSetup paperSize="9" orientation="landscape" r:id="rId1"/>
  <headerFooter>
    <oddFooter>&amp;C&amp;A研修等一覧表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25"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7" header="0.51200000000000001" footer="0.51200000000000001"/>
  <pageSetup paperSize="9" orientation="landscape" r:id="rId1"/>
  <headerFooter alignWithMargins="0">
    <oddFooter>&amp;C&amp;A研修等一覧表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7" header="0.51200000000000001" footer="0.51200000000000001"/>
  <pageSetup paperSize="9" orientation="landscape" r:id="rId1"/>
  <headerFooter alignWithMargins="0">
    <oddFooter>&amp;C&amp;A研修等一覧表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75" header="0.51200000000000001" footer="0.51200000000000001"/>
  <pageSetup paperSize="9" orientation="landscape" r:id="rId1"/>
  <headerFooter alignWithMargins="0">
    <oddFooter>&amp;C&amp;A研修等一覧表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 header="0.51200000000000001" footer="0.51200000000000001"/>
  <pageSetup paperSize="9" orientation="landscape" r:id="rId1"/>
  <headerFooter alignWithMargins="0">
    <oddFooter>&amp;C&amp;A研修等一覧表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83" header="0.51200000000000001" footer="0.51200000000000001"/>
  <pageSetup paperSize="9" orientation="landscape" r:id="rId1"/>
  <headerFooter alignWithMargins="0">
    <oddFooter>&amp;C&amp;A研修等一覧表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18"/>
  <sheetViews>
    <sheetView zoomScaleNormal="100" workbookViewId="0"/>
  </sheetViews>
  <sheetFormatPr defaultRowHeight="21.75" customHeight="1" x14ac:dyDescent="0.2"/>
  <cols>
    <col min="1" max="1" width="4.33203125" customWidth="1"/>
    <col min="2" max="3" width="14.08203125" customWidth="1"/>
    <col min="4" max="4" width="37.83203125" customWidth="1"/>
    <col min="5" max="5" width="26.08203125" customWidth="1"/>
    <col min="6" max="6" width="17.75" customWidth="1"/>
  </cols>
  <sheetData>
    <row r="1" spans="1:6" ht="24.75" customHeight="1" x14ac:dyDescent="0.2">
      <c r="D1" s="6"/>
      <c r="E1" s="1" t="s">
        <v>1</v>
      </c>
      <c r="F1" s="2">
        <f>SUM(F5:F27)</f>
        <v>0</v>
      </c>
    </row>
    <row r="2" spans="1:6" ht="11.25" customHeight="1" x14ac:dyDescent="0.2"/>
    <row r="3" spans="1:6" ht="21.75" customHeight="1" x14ac:dyDescent="0.2">
      <c r="A3" s="47"/>
      <c r="B3" s="49" t="s">
        <v>21</v>
      </c>
      <c r="C3" s="50"/>
      <c r="D3" s="45" t="s">
        <v>0</v>
      </c>
      <c r="E3" s="45" t="s">
        <v>4</v>
      </c>
      <c r="F3" s="45" t="s">
        <v>2</v>
      </c>
    </row>
    <row r="4" spans="1:6" ht="21.75" customHeight="1" x14ac:dyDescent="0.2">
      <c r="A4" s="48"/>
      <c r="B4" s="1" t="s">
        <v>22</v>
      </c>
      <c r="C4" s="1" t="s">
        <v>23</v>
      </c>
      <c r="D4" s="46"/>
      <c r="E4" s="46"/>
      <c r="F4" s="46"/>
    </row>
    <row r="5" spans="1:6" ht="30" customHeight="1" x14ac:dyDescent="0.2">
      <c r="A5" s="13">
        <v>1</v>
      </c>
      <c r="B5" s="17"/>
      <c r="C5" s="17"/>
      <c r="D5" s="14"/>
      <c r="E5" s="14"/>
      <c r="F5" s="15"/>
    </row>
    <row r="6" spans="1:6" ht="30" customHeight="1" x14ac:dyDescent="0.2">
      <c r="A6" s="13">
        <v>2</v>
      </c>
      <c r="B6" s="17"/>
      <c r="C6" s="17"/>
      <c r="D6" s="14"/>
      <c r="E6" s="14"/>
      <c r="F6" s="15"/>
    </row>
    <row r="7" spans="1:6" ht="30" customHeight="1" x14ac:dyDescent="0.2">
      <c r="A7" s="13">
        <v>3</v>
      </c>
      <c r="B7" s="17"/>
      <c r="C7" s="17"/>
      <c r="D7" s="14"/>
      <c r="E7" s="14"/>
      <c r="F7" s="15"/>
    </row>
    <row r="8" spans="1:6" ht="30" customHeight="1" x14ac:dyDescent="0.2">
      <c r="A8" s="13">
        <v>4</v>
      </c>
      <c r="B8" s="17"/>
      <c r="C8" s="17"/>
      <c r="D8" s="14"/>
      <c r="E8" s="14"/>
      <c r="F8" s="15"/>
    </row>
    <row r="9" spans="1:6" ht="30" customHeight="1" x14ac:dyDescent="0.2">
      <c r="A9" s="13">
        <v>5</v>
      </c>
      <c r="B9" s="17"/>
      <c r="C9" s="17"/>
      <c r="D9" s="14"/>
      <c r="E9" s="14"/>
      <c r="F9" s="15"/>
    </row>
    <row r="10" spans="1:6" ht="30" customHeight="1" x14ac:dyDescent="0.2">
      <c r="A10" s="13">
        <v>6</v>
      </c>
      <c r="B10" s="17"/>
      <c r="C10" s="17"/>
      <c r="D10" s="14"/>
      <c r="E10" s="14"/>
      <c r="F10" s="15"/>
    </row>
    <row r="11" spans="1:6" ht="30" customHeight="1" x14ac:dyDescent="0.2">
      <c r="A11" s="13">
        <v>7</v>
      </c>
      <c r="B11" s="17"/>
      <c r="C11" s="17"/>
      <c r="D11" s="14"/>
      <c r="E11" s="14"/>
      <c r="F11" s="15"/>
    </row>
    <row r="12" spans="1:6" ht="30" customHeight="1" x14ac:dyDescent="0.2">
      <c r="A12" s="13">
        <v>8</v>
      </c>
      <c r="B12" s="17"/>
      <c r="C12" s="17"/>
      <c r="D12" s="14"/>
      <c r="E12" s="14"/>
      <c r="F12" s="15"/>
    </row>
    <row r="13" spans="1:6" ht="30" customHeight="1" x14ac:dyDescent="0.2">
      <c r="A13" s="13">
        <v>9</v>
      </c>
      <c r="B13" s="17"/>
      <c r="C13" s="17"/>
      <c r="D13" s="14"/>
      <c r="E13" s="14"/>
      <c r="F13" s="15"/>
    </row>
    <row r="14" spans="1:6" ht="30" customHeight="1" x14ac:dyDescent="0.2">
      <c r="A14" s="13">
        <v>10</v>
      </c>
      <c r="B14" s="17"/>
      <c r="C14" s="17"/>
      <c r="D14" s="14"/>
      <c r="E14" s="14"/>
      <c r="F14" s="15"/>
    </row>
    <row r="15" spans="1:6" ht="30" customHeight="1" x14ac:dyDescent="0.2">
      <c r="A15" s="13">
        <v>11</v>
      </c>
      <c r="B15" s="17"/>
      <c r="C15" s="17"/>
      <c r="D15" s="14"/>
      <c r="E15" s="14"/>
      <c r="F15" s="15"/>
    </row>
    <row r="16" spans="1:6" ht="30" customHeight="1" x14ac:dyDescent="0.2">
      <c r="A16" s="13">
        <v>12</v>
      </c>
      <c r="B16" s="17"/>
      <c r="C16" s="17"/>
      <c r="D16" s="14"/>
      <c r="E16" s="14"/>
      <c r="F16" s="15"/>
    </row>
    <row r="17" spans="1:1" ht="21.75" customHeight="1" x14ac:dyDescent="0.2">
      <c r="A17" t="s">
        <v>7</v>
      </c>
    </row>
    <row r="18" spans="1:1" ht="21.75" customHeight="1" x14ac:dyDescent="0.2">
      <c r="A18" t="s">
        <v>28</v>
      </c>
    </row>
  </sheetData>
  <sheetProtection insertRows="0" deleteRows="0"/>
  <mergeCells count="5">
    <mergeCell ref="F3:F4"/>
    <mergeCell ref="A3:A4"/>
    <mergeCell ref="B3:C3"/>
    <mergeCell ref="D3:D4"/>
    <mergeCell ref="E3:E4"/>
  </mergeCells>
  <phoneticPr fontId="2"/>
  <pageMargins left="0.75" right="0.75" top="1" bottom="0.79" header="0.51200000000000001" footer="0.51200000000000001"/>
  <pageSetup paperSize="9" orientation="landscape" r:id="rId1"/>
  <headerFooter alignWithMargins="0">
    <oddFooter>&amp;C&amp;A研修等一覧表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24</vt:i4>
      </vt:variant>
    </vt:vector>
  </HeadingPairs>
  <TitlesOfParts>
    <vt:vector size="55" baseType="lpstr">
      <vt:lpstr>交付申請書</vt:lpstr>
      <vt:lpstr>補助金額一覧表（人材確保）</vt:lpstr>
      <vt:lpstr>補助金額一覧表（育成）</vt:lpstr>
      <vt:lpstr>１居宅介護</vt:lpstr>
      <vt:lpstr>２重度訪問介護</vt:lpstr>
      <vt:lpstr>３行動援護</vt:lpstr>
      <vt:lpstr>４同行援護</vt:lpstr>
      <vt:lpstr>５重度障害者等包括支援</vt:lpstr>
      <vt:lpstr>６短期入所</vt:lpstr>
      <vt:lpstr>７施設入所支援</vt:lpstr>
      <vt:lpstr>８共同生活援助</vt:lpstr>
      <vt:lpstr>９自立生活援助</vt:lpstr>
      <vt:lpstr>10療養介護</vt:lpstr>
      <vt:lpstr>11生活介護</vt:lpstr>
      <vt:lpstr>12宿泊型自立訓練</vt:lpstr>
      <vt:lpstr>13自立訓練</vt:lpstr>
      <vt:lpstr>14就労移行支援</vt:lpstr>
      <vt:lpstr>15就労継続支援</vt:lpstr>
      <vt:lpstr>16就労定着支援</vt:lpstr>
      <vt:lpstr>17特定相談支援(計画相談)</vt:lpstr>
      <vt:lpstr>18一般相談支援(地域移行・地域定着)</vt:lpstr>
      <vt:lpstr>19障害児相談支援</vt:lpstr>
      <vt:lpstr>20児童発達支援</vt:lpstr>
      <vt:lpstr>21放課後等デイサービス</vt:lpstr>
      <vt:lpstr>22保育所等訪問支援</vt:lpstr>
      <vt:lpstr>23医療型児童発達支援</vt:lpstr>
      <vt:lpstr>24居宅訪問型児童発達支援</vt:lpstr>
      <vt:lpstr>25移動支援事業</vt:lpstr>
      <vt:lpstr>26地域活動支援センター</vt:lpstr>
      <vt:lpstr>27訪問入浴サービス</vt:lpstr>
      <vt:lpstr>28日中一時支援</vt:lpstr>
      <vt:lpstr>'28日中一時支援'!Print_Area</vt:lpstr>
      <vt:lpstr>交付申請書!Print_Area</vt:lpstr>
      <vt:lpstr>'補助金額一覧表（育成）'!Print_Area</vt:lpstr>
      <vt:lpstr>'補助金額一覧表（人材確保）'!Print_Area</vt:lpstr>
      <vt:lpstr>'10療養介護'!Print_Titles</vt:lpstr>
      <vt:lpstr>'11生活介護'!Print_Titles</vt:lpstr>
      <vt:lpstr>'12宿泊型自立訓練'!Print_Titles</vt:lpstr>
      <vt:lpstr>'13自立訓練'!Print_Titles</vt:lpstr>
      <vt:lpstr>'14就労移行支援'!Print_Titles</vt:lpstr>
      <vt:lpstr>'15就労継続支援'!Print_Titles</vt:lpstr>
      <vt:lpstr>'16就労定着支援'!Print_Titles</vt:lpstr>
      <vt:lpstr>'17特定相談支援(計画相談)'!Print_Titles</vt:lpstr>
      <vt:lpstr>'18一般相談支援(地域移行・地域定着)'!Print_Titles</vt:lpstr>
      <vt:lpstr>'19障害児相談支援'!Print_Titles</vt:lpstr>
      <vt:lpstr>'１居宅介護'!Print_Titles</vt:lpstr>
      <vt:lpstr>'20児童発達支援'!Print_Titles</vt:lpstr>
      <vt:lpstr>'２重度訪問介護'!Print_Titles</vt:lpstr>
      <vt:lpstr>'３行動援護'!Print_Titles</vt:lpstr>
      <vt:lpstr>'４同行援護'!Print_Titles</vt:lpstr>
      <vt:lpstr>'５重度障害者等包括支援'!Print_Titles</vt:lpstr>
      <vt:lpstr>'６短期入所'!Print_Titles</vt:lpstr>
      <vt:lpstr>'７施設入所支援'!Print_Titles</vt:lpstr>
      <vt:lpstr>'８共同生活援助'!Print_Titles</vt:lpstr>
      <vt:lpstr>'９自立生活援助'!Print_Titles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2021-07-06T04:04:42Z</dcterms:created>
  <dcterms:modified xsi:type="dcterms:W3CDTF">2024-09-03T04:24:26Z</dcterms:modified>
</cp:coreProperties>
</file>