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vza001\職員個人フォルダ\44606\Desktop\"/>
    </mc:Choice>
  </mc:AlternateContent>
  <xr:revisionPtr revIDLastSave="0" documentId="13_ncr:1_{EE65644A-EBA2-436A-BE89-F5D882ED3E5B}" xr6:coauthVersionLast="47" xr6:coauthVersionMax="47" xr10:uidLastSave="{00000000-0000-0000-0000-000000000000}"/>
  <bookViews>
    <workbookView xWindow="-108" yWindow="-108" windowWidth="23256" windowHeight="12576" xr2:uid="{944A0730-6FD7-4683-BC77-6B230D3B0CFD}"/>
  </bookViews>
  <sheets>
    <sheet name="R4年度" sheetId="3" r:id="rId1"/>
    <sheet name="R3年度" sheetId="2" r:id="rId2"/>
    <sheet name="R2年度"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1" i="3" l="1"/>
  <c r="D61" i="3"/>
  <c r="J60" i="3"/>
  <c r="D60" i="3"/>
  <c r="J55" i="3"/>
  <c r="D55" i="3"/>
  <c r="J54" i="3"/>
  <c r="D54" i="3"/>
  <c r="J52" i="3"/>
  <c r="D52" i="3"/>
  <c r="J51" i="3"/>
  <c r="D51" i="3"/>
  <c r="J43" i="3"/>
  <c r="D43" i="3"/>
  <c r="J42" i="3"/>
  <c r="D42" i="3"/>
  <c r="J41" i="3"/>
  <c r="D41" i="3"/>
  <c r="J40" i="3"/>
  <c r="D40" i="3"/>
  <c r="J39" i="3"/>
  <c r="D39" i="3"/>
  <c r="J35" i="3"/>
  <c r="D35" i="3"/>
  <c r="J34" i="3"/>
  <c r="D34" i="3"/>
  <c r="J33" i="3"/>
  <c r="D33" i="3"/>
  <c r="J32" i="3"/>
  <c r="D32" i="3"/>
  <c r="J31" i="3"/>
  <c r="D31" i="3"/>
  <c r="J27" i="3"/>
  <c r="D27" i="3"/>
  <c r="J26" i="3"/>
  <c r="D26" i="3"/>
  <c r="J25" i="3"/>
  <c r="D25" i="3"/>
  <c r="J24" i="3"/>
  <c r="D24" i="3"/>
  <c r="J23" i="3"/>
  <c r="D23" i="3"/>
  <c r="J19" i="3"/>
  <c r="D19" i="3"/>
  <c r="J18" i="3"/>
  <c r="D18" i="3"/>
  <c r="J17" i="3"/>
  <c r="D17" i="3"/>
  <c r="J16" i="3"/>
  <c r="D16" i="3"/>
  <c r="J15" i="3"/>
  <c r="D15" i="3"/>
  <c r="J11" i="3"/>
  <c r="D11" i="3"/>
  <c r="J10" i="3"/>
  <c r="D10" i="3"/>
  <c r="J9" i="3"/>
  <c r="D9" i="3"/>
  <c r="J8" i="3"/>
  <c r="D8" i="3"/>
  <c r="J7" i="3"/>
  <c r="D7" i="3"/>
  <c r="K30" i="2"/>
  <c r="D30" i="2"/>
  <c r="K26" i="2"/>
  <c r="D26" i="2"/>
  <c r="K25" i="2"/>
  <c r="D25" i="2"/>
  <c r="K21" i="2"/>
  <c r="D21" i="2"/>
  <c r="K20" i="2"/>
  <c r="D20" i="2"/>
  <c r="K19" i="2"/>
  <c r="D19" i="2"/>
  <c r="K15" i="2"/>
  <c r="D15" i="2"/>
  <c r="K14" i="2"/>
  <c r="D14" i="2"/>
  <c r="K13" i="2"/>
  <c r="D13" i="2"/>
  <c r="K9" i="2"/>
  <c r="D9" i="2"/>
  <c r="K8" i="2"/>
  <c r="D8" i="2"/>
  <c r="K7" i="2"/>
  <c r="D7" i="2"/>
  <c r="L70" i="1"/>
  <c r="I86" i="1"/>
  <c r="K85" i="1"/>
  <c r="D85" i="1"/>
  <c r="K84" i="1"/>
  <c r="D84" i="1"/>
  <c r="K83" i="1"/>
  <c r="D83" i="1"/>
  <c r="K82" i="1"/>
  <c r="D82" i="1"/>
  <c r="K81" i="1"/>
  <c r="D81" i="1"/>
  <c r="K80" i="1"/>
  <c r="D80" i="1"/>
  <c r="K79" i="1"/>
  <c r="D79" i="1"/>
  <c r="K78" i="1"/>
  <c r="D78" i="1"/>
  <c r="I67" i="1"/>
  <c r="D66" i="1"/>
  <c r="M65" i="1"/>
  <c r="K65" i="1" s="1"/>
  <c r="D65" i="1"/>
  <c r="D64" i="1"/>
  <c r="D63" i="1"/>
  <c r="D62" i="1"/>
  <c r="I58" i="1"/>
  <c r="D57" i="1"/>
  <c r="M56" i="1"/>
  <c r="K57" i="1" s="1"/>
  <c r="K56" i="1"/>
  <c r="D56" i="1"/>
  <c r="K55" i="1"/>
  <c r="D55" i="1"/>
  <c r="K54" i="1"/>
  <c r="D54" i="1"/>
  <c r="K53" i="1"/>
  <c r="D53" i="1"/>
  <c r="I49" i="1"/>
  <c r="K48" i="1"/>
  <c r="D48" i="1"/>
  <c r="M47" i="1"/>
  <c r="K44" i="1" s="1"/>
  <c r="D47" i="1"/>
  <c r="D46" i="1"/>
  <c r="D45" i="1"/>
  <c r="D44" i="1"/>
  <c r="I40" i="1"/>
  <c r="D39" i="1"/>
  <c r="M38" i="1"/>
  <c r="K39" i="1" s="1"/>
  <c r="K38" i="1"/>
  <c r="D38" i="1"/>
  <c r="K37" i="1"/>
  <c r="D37" i="1"/>
  <c r="K36" i="1"/>
  <c r="D36" i="1"/>
  <c r="K35" i="1"/>
  <c r="D35" i="1"/>
  <c r="I31" i="1"/>
  <c r="D30" i="1"/>
  <c r="M29" i="1"/>
  <c r="K27" i="1" s="1"/>
  <c r="D29" i="1"/>
  <c r="D28" i="1"/>
  <c r="D27" i="1"/>
  <c r="K26" i="1"/>
  <c r="D26" i="1"/>
  <c r="I19" i="1"/>
  <c r="M18" i="1"/>
  <c r="K18" i="1" s="1"/>
  <c r="D18" i="1"/>
  <c r="D17" i="1"/>
  <c r="D16" i="1"/>
  <c r="M10" i="1"/>
  <c r="K10" i="1"/>
  <c r="I10" i="1"/>
  <c r="K9" i="1"/>
  <c r="D9" i="1"/>
  <c r="K8" i="1"/>
  <c r="D8" i="1"/>
  <c r="K40" i="1" l="1"/>
  <c r="K58" i="1"/>
  <c r="K28" i="1"/>
  <c r="K31" i="1" s="1"/>
  <c r="K45" i="1"/>
  <c r="K49" i="1" s="1"/>
  <c r="K62" i="1"/>
  <c r="K67" i="1" s="1"/>
  <c r="K66" i="1"/>
  <c r="K16" i="1"/>
  <c r="K29" i="1"/>
  <c r="K46" i="1"/>
  <c r="K63" i="1"/>
  <c r="K17" i="1"/>
  <c r="K47" i="1"/>
  <c r="K64" i="1"/>
  <c r="K30" i="1"/>
  <c r="K19" i="1" l="1"/>
</calcChain>
</file>

<file path=xl/sharedStrings.xml><?xml version="1.0" encoding="utf-8"?>
<sst xmlns="http://schemas.openxmlformats.org/spreadsheetml/2006/main" count="623" uniqueCount="309">
  <si>
    <t>令和２年度あつぎ協働大学実施状況一覧表　テーマ【挑戦】　  　</t>
    <rPh sb="0" eb="2">
      <t>レイワ</t>
    </rPh>
    <rPh sb="3" eb="5">
      <t>ネンド</t>
    </rPh>
    <rPh sb="24" eb="26">
      <t>チョウセン</t>
    </rPh>
    <phoneticPr fontId="5"/>
  </si>
  <si>
    <t>令和元年12月14日現在</t>
    <rPh sb="0" eb="1">
      <t>レイ</t>
    </rPh>
    <rPh sb="1" eb="2">
      <t>ワ</t>
    </rPh>
    <rPh sb="2" eb="3">
      <t>ガン</t>
    </rPh>
    <rPh sb="3" eb="4">
      <t>ネン</t>
    </rPh>
    <rPh sb="6" eb="7">
      <t>ガツ</t>
    </rPh>
    <rPh sb="9" eb="10">
      <t>ニチ</t>
    </rPh>
    <rPh sb="10" eb="12">
      <t>ゲンザイ</t>
    </rPh>
    <phoneticPr fontId="5"/>
  </si>
  <si>
    <t>★協働科目</t>
    <rPh sb="1" eb="3">
      <t>キョウドウ</t>
    </rPh>
    <rPh sb="3" eb="5">
      <t>カモク</t>
    </rPh>
    <phoneticPr fontId="5"/>
  </si>
  <si>
    <t>　会場：あつぎ市民交流プラザ amyuスタジオ（アミューあつぎ7階）　＜中町2-12-15＞</t>
    <rPh sb="1" eb="3">
      <t>カイジョウ</t>
    </rPh>
    <rPh sb="7" eb="9">
      <t>シミン</t>
    </rPh>
    <rPh sb="9" eb="11">
      <t>コウリュウ</t>
    </rPh>
    <rPh sb="32" eb="33">
      <t>カイ</t>
    </rPh>
    <rPh sb="36" eb="38">
      <t>ナカチョウ</t>
    </rPh>
    <phoneticPr fontId="5"/>
  </si>
  <si>
    <t xml:space="preserve"> 会場：あつぎ郷土博物館〈下川入１３６６－４〉</t>
    <rPh sb="1" eb="3">
      <t>カイジョウ</t>
    </rPh>
    <rPh sb="7" eb="9">
      <t>キョウド</t>
    </rPh>
    <rPh sb="9" eb="12">
      <t>ハクブツカン</t>
    </rPh>
    <rPh sb="13" eb="16">
      <t>シモカワイリ</t>
    </rPh>
    <phoneticPr fontId="5"/>
  </si>
  <si>
    <t>回</t>
    <rPh sb="0" eb="1">
      <t>カイ</t>
    </rPh>
    <phoneticPr fontId="5"/>
  </si>
  <si>
    <t>日　　　　程</t>
    <rPh sb="0" eb="1">
      <t>ヒ</t>
    </rPh>
    <rPh sb="5" eb="6">
      <t>ホド</t>
    </rPh>
    <phoneticPr fontId="5"/>
  </si>
  <si>
    <t>主　　　　　　題</t>
    <rPh sb="0" eb="1">
      <t>シュ</t>
    </rPh>
    <rPh sb="7" eb="8">
      <t>ダイ</t>
    </rPh>
    <phoneticPr fontId="5"/>
  </si>
  <si>
    <t>講　　　　　　師</t>
    <rPh sb="0" eb="1">
      <t>コウ</t>
    </rPh>
    <rPh sb="7" eb="8">
      <t>シ</t>
    </rPh>
    <phoneticPr fontId="5"/>
  </si>
  <si>
    <t>出席人数</t>
    <rPh sb="0" eb="2">
      <t>シュッセキ</t>
    </rPh>
    <rPh sb="2" eb="4">
      <t>ニンズウ</t>
    </rPh>
    <phoneticPr fontId="5"/>
  </si>
  <si>
    <t>出席率</t>
    <rPh sb="0" eb="2">
      <t>シュッセキ</t>
    </rPh>
    <rPh sb="2" eb="3">
      <t>リツ</t>
    </rPh>
    <phoneticPr fontId="5"/>
  </si>
  <si>
    <t>申込者数</t>
    <rPh sb="0" eb="2">
      <t>モウシコミ</t>
    </rPh>
    <rPh sb="2" eb="3">
      <t>シャ</t>
    </rPh>
    <rPh sb="3" eb="4">
      <t>スウ</t>
    </rPh>
    <phoneticPr fontId="5"/>
  </si>
  <si>
    <t>10：30～12：30</t>
    <phoneticPr fontId="5"/>
  </si>
  <si>
    <t>厚木市のまちづくり　森の里東地区・酒井地区での取組</t>
    <rPh sb="10" eb="11">
      <t>モリ</t>
    </rPh>
    <rPh sb="12" eb="13">
      <t>サト</t>
    </rPh>
    <rPh sb="13" eb="14">
      <t>ヒガシ</t>
    </rPh>
    <rPh sb="14" eb="16">
      <t>チク</t>
    </rPh>
    <rPh sb="17" eb="19">
      <t>サカイ</t>
    </rPh>
    <rPh sb="19" eb="21">
      <t>チク</t>
    </rPh>
    <rPh sb="23" eb="25">
      <t>トリクミ</t>
    </rPh>
    <phoneticPr fontId="5"/>
  </si>
  <si>
    <t>厚木市まちづくり推進課 森の里・酒井地区整備担当課長</t>
    <rPh sb="0" eb="3">
      <t>アツギシ</t>
    </rPh>
    <rPh sb="8" eb="10">
      <t>スイシン</t>
    </rPh>
    <rPh sb="10" eb="11">
      <t>カ</t>
    </rPh>
    <rPh sb="12" eb="13">
      <t>モリ</t>
    </rPh>
    <rPh sb="14" eb="15">
      <t>サト</t>
    </rPh>
    <rPh sb="16" eb="18">
      <t>サカイ</t>
    </rPh>
    <rPh sb="18" eb="20">
      <t>チク</t>
    </rPh>
    <rPh sb="20" eb="22">
      <t>セイビ</t>
    </rPh>
    <rPh sb="22" eb="24">
      <t>タントウ</t>
    </rPh>
    <rPh sb="24" eb="26">
      <t>カチョウ</t>
    </rPh>
    <phoneticPr fontId="5"/>
  </si>
  <si>
    <t>安藤　学　氏</t>
    <rPh sb="0" eb="2">
      <t>アンドウ</t>
    </rPh>
    <rPh sb="3" eb="4">
      <t>マナ</t>
    </rPh>
    <rPh sb="5" eb="6">
      <t>シ</t>
    </rPh>
    <phoneticPr fontId="5"/>
  </si>
  <si>
    <t>人</t>
    <rPh sb="0" eb="1">
      <t>ニン</t>
    </rPh>
    <phoneticPr fontId="5"/>
  </si>
  <si>
    <t>　全科コース</t>
    <rPh sb="1" eb="3">
      <t>ゼンカ</t>
    </rPh>
    <phoneticPr fontId="5"/>
  </si>
  <si>
    <t>10：00～12：00</t>
    <phoneticPr fontId="5"/>
  </si>
  <si>
    <t>あつぎの歴史</t>
    <rPh sb="4" eb="6">
      <t>レキシ</t>
    </rPh>
    <phoneticPr fontId="5"/>
  </si>
  <si>
    <t>厚木市農業協同組合
文化財保護課長</t>
    <rPh sb="0" eb="3">
      <t>アツギシ</t>
    </rPh>
    <rPh sb="3" eb="9">
      <t>ノウギョウキョウドウクミアイ</t>
    </rPh>
    <rPh sb="10" eb="13">
      <t>ブンカザイ</t>
    </rPh>
    <rPh sb="13" eb="15">
      <t>ホゴ</t>
    </rPh>
    <rPh sb="15" eb="16">
      <t>カ</t>
    </rPh>
    <rPh sb="16" eb="17">
      <t>チョウ</t>
    </rPh>
    <phoneticPr fontId="5"/>
  </si>
  <si>
    <t>増田　裕彦　氏</t>
    <rPh sb="0" eb="2">
      <t>マスダ</t>
    </rPh>
    <rPh sb="3" eb="4">
      <t>ユウ</t>
    </rPh>
    <rPh sb="4" eb="5">
      <t>ヒコ</t>
    </rPh>
    <rPh sb="6" eb="7">
      <t>シ</t>
    </rPh>
    <phoneticPr fontId="5"/>
  </si>
  <si>
    <t>　選科コース</t>
    <phoneticPr fontId="5"/>
  </si>
  <si>
    <t>※新型コロナウイルス感染症の影響により中止</t>
    <rPh sb="1" eb="3">
      <t>シンガタ</t>
    </rPh>
    <rPh sb="10" eb="13">
      <t>カンセンショウ</t>
    </rPh>
    <rPh sb="14" eb="16">
      <t>エイキョウ</t>
    </rPh>
    <rPh sb="19" eb="21">
      <t>チュウシ</t>
    </rPh>
    <phoneticPr fontId="5"/>
  </si>
  <si>
    <t>合計人数</t>
    <rPh sb="0" eb="2">
      <t>ゴウケイ</t>
    </rPh>
    <rPh sb="2" eb="4">
      <t>ニンズウ</t>
    </rPh>
    <phoneticPr fontId="5"/>
  </si>
  <si>
    <t xml:space="preserve">  合計</t>
    <rPh sb="2" eb="4">
      <t>ゴウケイ</t>
    </rPh>
    <phoneticPr fontId="5"/>
  </si>
  <si>
    <t>★企業科目</t>
    <rPh sb="1" eb="3">
      <t>キギョウ</t>
    </rPh>
    <rPh sb="3" eb="5">
      <t>カモク</t>
    </rPh>
    <phoneticPr fontId="5"/>
  </si>
  <si>
    <t>　会場：あつぎ市民交流プラザ amyuスタジオ（アミューあつぎ7階）　＜中町2-12-15＞</t>
    <rPh sb="1" eb="3">
      <t>カイジョウ</t>
    </rPh>
    <phoneticPr fontId="5"/>
  </si>
  <si>
    <t>ＮＴＴ厚木研究開発センタの取組について</t>
    <rPh sb="3" eb="5">
      <t>アツギ</t>
    </rPh>
    <rPh sb="5" eb="7">
      <t>ケンキュウ</t>
    </rPh>
    <rPh sb="7" eb="9">
      <t>カイハツ</t>
    </rPh>
    <rPh sb="13" eb="15">
      <t>トリクミ</t>
    </rPh>
    <phoneticPr fontId="5"/>
  </si>
  <si>
    <t>ＮＴＴ先端技術総合研究所企画部長</t>
    <rPh sb="3" eb="5">
      <t>センタン</t>
    </rPh>
    <rPh sb="5" eb="7">
      <t>ギジュツ</t>
    </rPh>
    <rPh sb="7" eb="9">
      <t>ソウゴウ</t>
    </rPh>
    <rPh sb="9" eb="12">
      <t>ケンキュウショ</t>
    </rPh>
    <rPh sb="12" eb="14">
      <t>キカク</t>
    </rPh>
    <rPh sb="14" eb="16">
      <t>ブチョウ</t>
    </rPh>
    <phoneticPr fontId="5"/>
  </si>
  <si>
    <t>竹ノ内　弘和　氏</t>
    <rPh sb="0" eb="1">
      <t>タケ</t>
    </rPh>
    <rPh sb="2" eb="3">
      <t>ウチ</t>
    </rPh>
    <rPh sb="4" eb="6">
      <t>ヒロカズ</t>
    </rPh>
    <rPh sb="7" eb="8">
      <t>シ</t>
    </rPh>
    <phoneticPr fontId="5"/>
  </si>
  <si>
    <t>科学的な栽培方法　元気な農地つくり</t>
    <rPh sb="0" eb="3">
      <t>カガクテキ</t>
    </rPh>
    <rPh sb="4" eb="6">
      <t>サイバイ</t>
    </rPh>
    <rPh sb="6" eb="8">
      <t>ホウホウ</t>
    </rPh>
    <rPh sb="9" eb="11">
      <t>ゲンキ</t>
    </rPh>
    <rPh sb="12" eb="14">
      <t>ノウチ</t>
    </rPh>
    <phoneticPr fontId="5"/>
  </si>
  <si>
    <t>クリタ分析センター㈱ アグリプロジェクト・課長
信頼性保証部門責任者</t>
    <rPh sb="3" eb="5">
      <t>ブンセキ</t>
    </rPh>
    <rPh sb="21" eb="23">
      <t>カチョウ</t>
    </rPh>
    <phoneticPr fontId="5"/>
  </si>
  <si>
    <t>西川　優　氏</t>
    <rPh sb="0" eb="2">
      <t>ニシカワ</t>
    </rPh>
    <rPh sb="3" eb="4">
      <t>マサル</t>
    </rPh>
    <rPh sb="5" eb="6">
      <t>シ</t>
    </rPh>
    <phoneticPr fontId="5"/>
  </si>
  <si>
    <t>9：45～11：45</t>
    <phoneticPr fontId="5"/>
  </si>
  <si>
    <t>疲労回復市場の開拓について</t>
    <rPh sb="0" eb="2">
      <t>ヒロウ</t>
    </rPh>
    <rPh sb="2" eb="4">
      <t>カイフク</t>
    </rPh>
    <rPh sb="4" eb="6">
      <t>シジョウ</t>
    </rPh>
    <rPh sb="7" eb="9">
      <t>カイタク</t>
    </rPh>
    <phoneticPr fontId="5"/>
  </si>
  <si>
    <t>㈱ベネクス代表取締役</t>
    <rPh sb="5" eb="7">
      <t>ダイヒョウ</t>
    </rPh>
    <rPh sb="7" eb="10">
      <t>トリシマリヤク</t>
    </rPh>
    <phoneticPr fontId="5"/>
  </si>
  <si>
    <t>中村　太一　氏</t>
    <rPh sb="0" eb="2">
      <t>ナカムラ</t>
    </rPh>
    <rPh sb="3" eb="5">
      <t>タイチ</t>
    </rPh>
    <rPh sb="6" eb="7">
      <t>シ</t>
    </rPh>
    <phoneticPr fontId="5"/>
  </si>
  <si>
    <t>★教養科目</t>
    <rPh sb="1" eb="3">
      <t>キョウヨウ</t>
    </rPh>
    <rPh sb="3" eb="5">
      <t>カモク</t>
    </rPh>
    <phoneticPr fontId="5"/>
  </si>
  <si>
    <r>
      <t>●東京工芸大学　</t>
    </r>
    <r>
      <rPr>
        <b/>
        <sz val="12"/>
        <rFont val="ＭＳ Ｐゴシック"/>
        <family val="3"/>
        <charset val="128"/>
      </rPr>
      <t>個別テーマ：未来へのチャレンジ</t>
    </r>
    <rPh sb="1" eb="3">
      <t>トウキョウ</t>
    </rPh>
    <rPh sb="3" eb="5">
      <t>コウゲイ</t>
    </rPh>
    <rPh sb="5" eb="7">
      <t>ダイガク</t>
    </rPh>
    <rPh sb="8" eb="10">
      <t>コベツ</t>
    </rPh>
    <rPh sb="14" eb="16">
      <t>ミライ</t>
    </rPh>
    <phoneticPr fontId="5"/>
  </si>
  <si>
    <t>　会場：東京工芸大学 厚木キャンパス　＜飯山1583＞</t>
    <rPh sb="1" eb="3">
      <t>カイジョウ</t>
    </rPh>
    <rPh sb="4" eb="6">
      <t>トウキョウ</t>
    </rPh>
    <rPh sb="6" eb="8">
      <t>コウゲイ</t>
    </rPh>
    <rPh sb="8" eb="10">
      <t>ダイガク</t>
    </rPh>
    <rPh sb="11" eb="13">
      <t>アツギ</t>
    </rPh>
    <rPh sb="20" eb="22">
      <t>イイヤマ</t>
    </rPh>
    <phoneticPr fontId="5"/>
  </si>
  <si>
    <t>紙より薄いみらいの照明・ディスプレイ構築への挑戦</t>
    <rPh sb="0" eb="1">
      <t>カミ</t>
    </rPh>
    <rPh sb="3" eb="4">
      <t>ウス</t>
    </rPh>
    <rPh sb="9" eb="11">
      <t>ショウメイ</t>
    </rPh>
    <rPh sb="18" eb="20">
      <t>コウチク</t>
    </rPh>
    <rPh sb="22" eb="24">
      <t>チョウセン</t>
    </rPh>
    <phoneticPr fontId="5"/>
  </si>
  <si>
    <r>
      <t>工学部</t>
    </r>
    <r>
      <rPr>
        <sz val="11"/>
        <rFont val="ＭＳ Ｐゴシック"/>
        <family val="3"/>
        <charset val="128"/>
      </rPr>
      <t>工学科教授</t>
    </r>
    <rPh sb="0" eb="3">
      <t>コウガクブ</t>
    </rPh>
    <rPh sb="3" eb="6">
      <t>コウガッカ</t>
    </rPh>
    <rPh sb="6" eb="8">
      <t>キョウジュ</t>
    </rPh>
    <phoneticPr fontId="5"/>
  </si>
  <si>
    <t>内田　孝幸 氏</t>
    <rPh sb="0" eb="2">
      <t>ウチダ</t>
    </rPh>
    <rPh sb="3" eb="5">
      <t>タカユキ</t>
    </rPh>
    <rPh sb="6" eb="7">
      <t>シ</t>
    </rPh>
    <phoneticPr fontId="7"/>
  </si>
  <si>
    <t>数学オリンピックの問題に挑戦しよう</t>
    <rPh sb="0" eb="2">
      <t>スウガク</t>
    </rPh>
    <rPh sb="9" eb="11">
      <t>モンダイ</t>
    </rPh>
    <rPh sb="12" eb="14">
      <t>チョウセン</t>
    </rPh>
    <phoneticPr fontId="5"/>
  </si>
  <si>
    <r>
      <t>工学部</t>
    </r>
    <r>
      <rPr>
        <sz val="11"/>
        <rFont val="ＭＳ Ｐゴシック"/>
        <family val="3"/>
        <charset val="128"/>
      </rPr>
      <t>工学科准教授</t>
    </r>
    <rPh sb="0" eb="3">
      <t>コウガクブ</t>
    </rPh>
    <rPh sb="3" eb="6">
      <t>コウガッカ</t>
    </rPh>
    <rPh sb="6" eb="7">
      <t>ジュン</t>
    </rPh>
    <rPh sb="7" eb="9">
      <t>キョウジュ</t>
    </rPh>
    <phoneticPr fontId="5"/>
  </si>
  <si>
    <t>植野　義明　氏</t>
    <rPh sb="0" eb="2">
      <t>ウエノ</t>
    </rPh>
    <rPh sb="3" eb="5">
      <t>ヨシアキ</t>
    </rPh>
    <rPh sb="6" eb="7">
      <t>シ</t>
    </rPh>
    <phoneticPr fontId="7"/>
  </si>
  <si>
    <t>筋肉は記憶している～貯筋活動への挑戦～</t>
    <rPh sb="0" eb="2">
      <t>キンニク</t>
    </rPh>
    <rPh sb="3" eb="5">
      <t>キオク</t>
    </rPh>
    <rPh sb="10" eb="11">
      <t>チョ</t>
    </rPh>
    <rPh sb="11" eb="12">
      <t>キン</t>
    </rPh>
    <rPh sb="12" eb="14">
      <t>カツドウ</t>
    </rPh>
    <rPh sb="16" eb="18">
      <t>チョウセン</t>
    </rPh>
    <phoneticPr fontId="5"/>
  </si>
  <si>
    <t>木村　瑞生　氏</t>
    <rPh sb="0" eb="2">
      <t>キムラ</t>
    </rPh>
    <rPh sb="3" eb="5">
      <t>ミズキ</t>
    </rPh>
    <rPh sb="6" eb="7">
      <t>シ</t>
    </rPh>
    <phoneticPr fontId="7"/>
  </si>
  <si>
    <t>メディアアートの生まれたモティーフと可能性</t>
    <rPh sb="8" eb="9">
      <t>ウ</t>
    </rPh>
    <rPh sb="18" eb="21">
      <t>カノウセイ</t>
    </rPh>
    <phoneticPr fontId="5"/>
  </si>
  <si>
    <t>芸術学部基礎教育教授</t>
    <rPh sb="0" eb="2">
      <t>ゲイジュツ</t>
    </rPh>
    <rPh sb="2" eb="4">
      <t>ガクブ</t>
    </rPh>
    <rPh sb="4" eb="6">
      <t>キソ</t>
    </rPh>
    <rPh sb="6" eb="8">
      <t>キョウイク</t>
    </rPh>
    <rPh sb="8" eb="10">
      <t>キョウジュ</t>
    </rPh>
    <phoneticPr fontId="5"/>
  </si>
  <si>
    <t>阿部　一直　氏</t>
    <rPh sb="0" eb="2">
      <t>アベ</t>
    </rPh>
    <rPh sb="3" eb="5">
      <t>カズナオ</t>
    </rPh>
    <rPh sb="6" eb="7">
      <t>シ</t>
    </rPh>
    <phoneticPr fontId="7"/>
  </si>
  <si>
    <t>　合計</t>
    <rPh sb="1" eb="3">
      <t>ゴウケイ</t>
    </rPh>
    <phoneticPr fontId="5"/>
  </si>
  <si>
    <t>肉体の限界
～色彩版画の創生とその歴史～</t>
    <rPh sb="0" eb="2">
      <t>ニクタイ</t>
    </rPh>
    <rPh sb="3" eb="5">
      <t>ゲンカイ</t>
    </rPh>
    <phoneticPr fontId="5"/>
  </si>
  <si>
    <t>工学部工学科教授</t>
    <rPh sb="0" eb="3">
      <t>コウガクブ</t>
    </rPh>
    <rPh sb="3" eb="6">
      <t>コウガクカ</t>
    </rPh>
    <rPh sb="6" eb="8">
      <t>キョウジュ</t>
    </rPh>
    <phoneticPr fontId="7"/>
  </si>
  <si>
    <t>山本　正彦　氏</t>
    <rPh sb="0" eb="2">
      <t>ヤマモト</t>
    </rPh>
    <rPh sb="3" eb="5">
      <t>マサヒコ</t>
    </rPh>
    <rPh sb="6" eb="7">
      <t>シ</t>
    </rPh>
    <phoneticPr fontId="7"/>
  </si>
  <si>
    <r>
      <t>●神奈川工科大学　</t>
    </r>
    <r>
      <rPr>
        <b/>
        <sz val="12"/>
        <rFont val="ＭＳ Ｐゴシック"/>
        <family val="3"/>
        <charset val="128"/>
      </rPr>
      <t>個別テーマ：高度情報化社会への挑戦</t>
    </r>
    <rPh sb="1" eb="4">
      <t>カナガワ</t>
    </rPh>
    <rPh sb="4" eb="6">
      <t>コウカ</t>
    </rPh>
    <rPh sb="6" eb="8">
      <t>ダイガク</t>
    </rPh>
    <rPh sb="9" eb="11">
      <t>コベツ</t>
    </rPh>
    <rPh sb="15" eb="22">
      <t>コウドジョウホウカシャカイ</t>
    </rPh>
    <rPh sb="24" eb="26">
      <t>チョウセン</t>
    </rPh>
    <phoneticPr fontId="5"/>
  </si>
  <si>
    <t>　会場：神奈川工科大学キャンパス　＜下荻野1030＞</t>
    <rPh sb="1" eb="3">
      <t>カイジョウ</t>
    </rPh>
    <rPh sb="4" eb="7">
      <t>カナガワ</t>
    </rPh>
    <rPh sb="7" eb="9">
      <t>コウカ</t>
    </rPh>
    <rPh sb="9" eb="11">
      <t>ダイガク</t>
    </rPh>
    <rPh sb="18" eb="21">
      <t>シモオギノ</t>
    </rPh>
    <phoneticPr fontId="5"/>
  </si>
  <si>
    <t>10：00～12：00</t>
  </si>
  <si>
    <t>防犯IT支援「森の里4丁目地域の目防犯ネットワーク」の取組</t>
    <rPh sb="0" eb="2">
      <t>ボウハン</t>
    </rPh>
    <rPh sb="4" eb="6">
      <t>シエン</t>
    </rPh>
    <rPh sb="7" eb="8">
      <t>モリ</t>
    </rPh>
    <rPh sb="9" eb="10">
      <t>サト</t>
    </rPh>
    <rPh sb="11" eb="15">
      <t>チョウメチイキ</t>
    </rPh>
    <rPh sb="16" eb="17">
      <t>メ</t>
    </rPh>
    <rPh sb="17" eb="19">
      <t>ボウハン</t>
    </rPh>
    <rPh sb="27" eb="28">
      <t>ト</t>
    </rPh>
    <rPh sb="28" eb="29">
      <t>ク</t>
    </rPh>
    <phoneticPr fontId="7"/>
  </si>
  <si>
    <t>情報学部情報工学科教授</t>
    <rPh sb="0" eb="2">
      <t>ジョウホウ</t>
    </rPh>
    <rPh sb="2" eb="4">
      <t>ガクブ</t>
    </rPh>
    <rPh sb="4" eb="6">
      <t>ジョウホウ</t>
    </rPh>
    <rPh sb="6" eb="9">
      <t>コウガクカ</t>
    </rPh>
    <rPh sb="9" eb="11">
      <t>キョウジュ</t>
    </rPh>
    <phoneticPr fontId="7"/>
  </si>
  <si>
    <t>五百蔵　重典　氏</t>
    <rPh sb="0" eb="3">
      <t>ゴヒャククラ</t>
    </rPh>
    <rPh sb="4" eb="6">
      <t>シゲノリ</t>
    </rPh>
    <rPh sb="7" eb="8">
      <t>シ</t>
    </rPh>
    <phoneticPr fontId="7"/>
  </si>
  <si>
    <t>ネットワークによる挑戦～暗号と見守り～</t>
    <rPh sb="9" eb="11">
      <t>チョウセン</t>
    </rPh>
    <rPh sb="12" eb="14">
      <t>アンゴウ</t>
    </rPh>
    <rPh sb="15" eb="17">
      <t>ミマモ</t>
    </rPh>
    <phoneticPr fontId="7"/>
  </si>
  <si>
    <t>情報学部情報ネットワーク・コミュニケーション学科教授</t>
    <rPh sb="0" eb="2">
      <t>ジョウホウ</t>
    </rPh>
    <rPh sb="2" eb="4">
      <t>ガクブ</t>
    </rPh>
    <rPh sb="4" eb="6">
      <t>ジョウホウ</t>
    </rPh>
    <rPh sb="22" eb="24">
      <t>ガッカ</t>
    </rPh>
    <rPh sb="24" eb="26">
      <t>キョウジュ</t>
    </rPh>
    <phoneticPr fontId="7"/>
  </si>
  <si>
    <t>岡本　学　氏</t>
    <rPh sb="0" eb="2">
      <t>オカモト</t>
    </rPh>
    <rPh sb="3" eb="4">
      <t>マナ</t>
    </rPh>
    <rPh sb="5" eb="6">
      <t>シ</t>
    </rPh>
    <phoneticPr fontId="7"/>
  </si>
  <si>
    <t>13：00～15：00</t>
    <phoneticPr fontId="5"/>
  </si>
  <si>
    <t>ビッグデータとAIで変わる社会に向き合うためには</t>
    <rPh sb="10" eb="11">
      <t>カ</t>
    </rPh>
    <rPh sb="13" eb="15">
      <t>シャカイ</t>
    </rPh>
    <rPh sb="16" eb="17">
      <t>ム</t>
    </rPh>
    <rPh sb="18" eb="19">
      <t>ア</t>
    </rPh>
    <phoneticPr fontId="7"/>
  </si>
  <si>
    <t>情報学部情報メディア学科教授</t>
    <rPh sb="0" eb="2">
      <t>ジョウホウ</t>
    </rPh>
    <rPh sb="2" eb="4">
      <t>ガクブ</t>
    </rPh>
    <rPh sb="4" eb="6">
      <t>ジョウホウ</t>
    </rPh>
    <rPh sb="10" eb="12">
      <t>ガッカ</t>
    </rPh>
    <rPh sb="12" eb="14">
      <t>キョウジュ</t>
    </rPh>
    <phoneticPr fontId="7"/>
  </si>
  <si>
    <t>坂内　祐一　氏</t>
    <rPh sb="0" eb="2">
      <t>サカウチ</t>
    </rPh>
    <rPh sb="3" eb="5">
      <t>ユウイチ</t>
    </rPh>
    <rPh sb="6" eb="7">
      <t>シ</t>
    </rPh>
    <phoneticPr fontId="7"/>
  </si>
  <si>
    <t>AIの過去・現在・未来、その在り方と付き合い方</t>
    <rPh sb="3" eb="5">
      <t>カコ</t>
    </rPh>
    <rPh sb="6" eb="8">
      <t>ゲンザイ</t>
    </rPh>
    <rPh sb="9" eb="11">
      <t>ミライ</t>
    </rPh>
    <rPh sb="14" eb="15">
      <t>ア</t>
    </rPh>
    <rPh sb="16" eb="17">
      <t>カタ</t>
    </rPh>
    <rPh sb="18" eb="19">
      <t>ツ</t>
    </rPh>
    <rPh sb="20" eb="21">
      <t>ア</t>
    </rPh>
    <rPh sb="22" eb="23">
      <t>カタ</t>
    </rPh>
    <phoneticPr fontId="5"/>
  </si>
  <si>
    <t>森　稔　氏</t>
    <rPh sb="0" eb="1">
      <t>モリ</t>
    </rPh>
    <rPh sb="2" eb="3">
      <t>ミノル</t>
    </rPh>
    <rPh sb="4" eb="5">
      <t>シ</t>
    </rPh>
    <phoneticPr fontId="7"/>
  </si>
  <si>
    <t>厚木市の防災放送と避難所の音情報の聴こえについて</t>
    <rPh sb="0" eb="3">
      <t>アツギシ</t>
    </rPh>
    <rPh sb="4" eb="6">
      <t>ボウサイ</t>
    </rPh>
    <rPh sb="6" eb="8">
      <t>ホウソウ</t>
    </rPh>
    <rPh sb="9" eb="12">
      <t>ヒナンジョ</t>
    </rPh>
    <rPh sb="13" eb="16">
      <t>オトジョウホウ</t>
    </rPh>
    <rPh sb="17" eb="18">
      <t>キ</t>
    </rPh>
    <phoneticPr fontId="7"/>
  </si>
  <si>
    <t>情報学部情報メディア学科准教授</t>
    <rPh sb="0" eb="2">
      <t>ジョウホウ</t>
    </rPh>
    <rPh sb="2" eb="4">
      <t>ガクブ</t>
    </rPh>
    <rPh sb="4" eb="6">
      <t>ジョウホウ</t>
    </rPh>
    <rPh sb="10" eb="12">
      <t>ガッカ</t>
    </rPh>
    <rPh sb="12" eb="15">
      <t>ジュンキョウジュ</t>
    </rPh>
    <phoneticPr fontId="7"/>
  </si>
  <si>
    <t>上田　麻理　氏</t>
    <rPh sb="0" eb="2">
      <t>ウエダ</t>
    </rPh>
    <rPh sb="3" eb="5">
      <t>マリ</t>
    </rPh>
    <rPh sb="6" eb="7">
      <t>シ</t>
    </rPh>
    <phoneticPr fontId="7"/>
  </si>
  <si>
    <r>
      <t>●湘北短期大学　</t>
    </r>
    <r>
      <rPr>
        <b/>
        <sz val="12"/>
        <rFont val="ＭＳ Ｐゴシック"/>
        <family val="3"/>
        <charset val="128"/>
      </rPr>
      <t>個別テーマ：他者を知り、自らを知る　～絆とコミュニケーション</t>
    </r>
    <rPh sb="1" eb="3">
      <t>ショウホク</t>
    </rPh>
    <rPh sb="3" eb="5">
      <t>タンキ</t>
    </rPh>
    <rPh sb="5" eb="7">
      <t>ダイガク</t>
    </rPh>
    <rPh sb="8" eb="10">
      <t>コベツ</t>
    </rPh>
    <rPh sb="14" eb="16">
      <t>タシャ</t>
    </rPh>
    <rPh sb="17" eb="18">
      <t>シ</t>
    </rPh>
    <rPh sb="20" eb="21">
      <t>ミズカ</t>
    </rPh>
    <rPh sb="23" eb="24">
      <t>シ</t>
    </rPh>
    <rPh sb="27" eb="28">
      <t>キズナ</t>
    </rPh>
    <phoneticPr fontId="5"/>
  </si>
  <si>
    <t>　会場：湘北短期大学キャンパス　＜温水428＞</t>
    <rPh sb="1" eb="3">
      <t>カイジョウ</t>
    </rPh>
    <rPh sb="4" eb="6">
      <t>ショウホク</t>
    </rPh>
    <rPh sb="6" eb="8">
      <t>タンキ</t>
    </rPh>
    <rPh sb="8" eb="10">
      <t>ダイガク</t>
    </rPh>
    <rPh sb="17" eb="19">
      <t>ヌルミズ</t>
    </rPh>
    <phoneticPr fontId="5"/>
  </si>
  <si>
    <t>アサーション～より円滑な自己表現やコミュニケーションの実践</t>
    <rPh sb="9" eb="11">
      <t>エンカツ</t>
    </rPh>
    <rPh sb="12" eb="14">
      <t>ジコ</t>
    </rPh>
    <rPh sb="14" eb="16">
      <t>ヒョウゲン</t>
    </rPh>
    <rPh sb="27" eb="29">
      <t>ジッセン</t>
    </rPh>
    <phoneticPr fontId="5"/>
  </si>
  <si>
    <t>生活プロデュース学科専任講師</t>
    <rPh sb="0" eb="2">
      <t>セイカツ</t>
    </rPh>
    <rPh sb="8" eb="10">
      <t>ガッカ</t>
    </rPh>
    <rPh sb="10" eb="12">
      <t>センニン</t>
    </rPh>
    <rPh sb="12" eb="14">
      <t>コウシ</t>
    </rPh>
    <phoneticPr fontId="5"/>
  </si>
  <si>
    <t>沖潮　満里子　氏</t>
    <rPh sb="0" eb="1">
      <t>オキ</t>
    </rPh>
    <rPh sb="1" eb="2">
      <t>シオ</t>
    </rPh>
    <rPh sb="3" eb="6">
      <t>マリコ</t>
    </rPh>
    <rPh sb="7" eb="8">
      <t>シ</t>
    </rPh>
    <phoneticPr fontId="5"/>
  </si>
  <si>
    <t>虐待を受けた子どもの理解</t>
    <rPh sb="0" eb="2">
      <t>ギャクタイ</t>
    </rPh>
    <rPh sb="3" eb="4">
      <t>ウ</t>
    </rPh>
    <rPh sb="6" eb="7">
      <t>コ</t>
    </rPh>
    <rPh sb="10" eb="12">
      <t>リカイ</t>
    </rPh>
    <phoneticPr fontId="5"/>
  </si>
  <si>
    <t>保育学科専任講師</t>
    <rPh sb="0" eb="2">
      <t>ホイク</t>
    </rPh>
    <rPh sb="2" eb="4">
      <t>ガッカ</t>
    </rPh>
    <rPh sb="4" eb="8">
      <t>センニンコウシ</t>
    </rPh>
    <phoneticPr fontId="5"/>
  </si>
  <si>
    <t>髙橋　雅人　氏</t>
    <rPh sb="0" eb="2">
      <t>タカハシ</t>
    </rPh>
    <rPh sb="3" eb="4">
      <t>ミヤビ</t>
    </rPh>
    <rPh sb="4" eb="5">
      <t>ヒト</t>
    </rPh>
    <rPh sb="6" eb="7">
      <t>シ</t>
    </rPh>
    <phoneticPr fontId="5"/>
  </si>
  <si>
    <t>脳トレ体操で、こころとからだをほぐしましょう</t>
    <rPh sb="0" eb="1">
      <t>ノウ</t>
    </rPh>
    <rPh sb="3" eb="5">
      <t>タイソウ</t>
    </rPh>
    <phoneticPr fontId="5"/>
  </si>
  <si>
    <t>保育学科准教授</t>
    <rPh sb="0" eb="2">
      <t>ホイク</t>
    </rPh>
    <rPh sb="2" eb="4">
      <t>ガッカ</t>
    </rPh>
    <rPh sb="4" eb="7">
      <t>ジュンキョウジュ</t>
    </rPh>
    <phoneticPr fontId="5"/>
  </si>
  <si>
    <t>小笠原　大輔　氏</t>
    <rPh sb="0" eb="3">
      <t>オガサワラ</t>
    </rPh>
    <rPh sb="4" eb="6">
      <t>ダイスケ</t>
    </rPh>
    <rPh sb="7" eb="8">
      <t>シ</t>
    </rPh>
    <phoneticPr fontId="5"/>
  </si>
  <si>
    <t>アメリカの高等教育
～革新的エリート教育と格差拡大の構造～</t>
    <rPh sb="5" eb="7">
      <t>コウトウ</t>
    </rPh>
    <rPh sb="7" eb="9">
      <t>キョウイク</t>
    </rPh>
    <rPh sb="11" eb="14">
      <t>カクシンテキ</t>
    </rPh>
    <rPh sb="18" eb="20">
      <t>キョウイク</t>
    </rPh>
    <rPh sb="21" eb="23">
      <t>カクサ</t>
    </rPh>
    <rPh sb="23" eb="25">
      <t>カクダイ</t>
    </rPh>
    <rPh sb="26" eb="28">
      <t>コウゾウ</t>
    </rPh>
    <phoneticPr fontId="5"/>
  </si>
  <si>
    <t>総合ビジネス・情報学科専任講師</t>
    <rPh sb="0" eb="2">
      <t>ソウゴウ</t>
    </rPh>
    <rPh sb="7" eb="9">
      <t>ジョウホウ</t>
    </rPh>
    <rPh sb="9" eb="11">
      <t>ガッカ</t>
    </rPh>
    <rPh sb="11" eb="13">
      <t>センニン</t>
    </rPh>
    <rPh sb="13" eb="15">
      <t>コウシ</t>
    </rPh>
    <phoneticPr fontId="5"/>
  </si>
  <si>
    <t>畠山　望　氏</t>
    <rPh sb="0" eb="2">
      <t>ハタケヤマ</t>
    </rPh>
    <rPh sb="3" eb="4">
      <t>ノゾ</t>
    </rPh>
    <rPh sb="5" eb="6">
      <t>シ</t>
    </rPh>
    <phoneticPr fontId="5"/>
  </si>
  <si>
    <t>テーブルゲームを楽しもう～コミュニケーションと思考力～</t>
    <rPh sb="8" eb="9">
      <t>タノ</t>
    </rPh>
    <rPh sb="23" eb="26">
      <t>シコウリョク</t>
    </rPh>
    <phoneticPr fontId="5"/>
  </si>
  <si>
    <t>総合ビジネス・情報学科准教授</t>
    <rPh sb="0" eb="2">
      <t>ソウゴウ</t>
    </rPh>
    <rPh sb="7" eb="9">
      <t>ジョウホウ</t>
    </rPh>
    <rPh sb="9" eb="11">
      <t>ガッカ</t>
    </rPh>
    <rPh sb="11" eb="14">
      <t>ジュンキョウジュ</t>
    </rPh>
    <phoneticPr fontId="5"/>
  </si>
  <si>
    <t>高木　亜有子　氏</t>
    <rPh sb="0" eb="2">
      <t>タカギ</t>
    </rPh>
    <rPh sb="3" eb="4">
      <t>ア</t>
    </rPh>
    <rPh sb="4" eb="6">
      <t>ユウコ</t>
    </rPh>
    <rPh sb="7" eb="8">
      <t>シ</t>
    </rPh>
    <phoneticPr fontId="5"/>
  </si>
  <si>
    <r>
      <t>●松蔭大学　</t>
    </r>
    <r>
      <rPr>
        <b/>
        <sz val="12"/>
        <rFont val="ＭＳ Ｐゴシック"/>
        <family val="3"/>
        <charset val="128"/>
      </rPr>
      <t>個別テーマ：未来をひらく</t>
    </r>
    <rPh sb="1" eb="3">
      <t>ショウイン</t>
    </rPh>
    <rPh sb="3" eb="5">
      <t>ダイガク</t>
    </rPh>
    <rPh sb="6" eb="8">
      <t>コベツ</t>
    </rPh>
    <rPh sb="12" eb="14">
      <t>ミライ</t>
    </rPh>
    <phoneticPr fontId="5"/>
  </si>
  <si>
    <t>　会場：松蔭大学 厚木ステーションキャンパス 　＜中町4-3-1＞</t>
    <rPh sb="1" eb="3">
      <t>カイジョウ</t>
    </rPh>
    <rPh sb="4" eb="8">
      <t>ショウインダイガク</t>
    </rPh>
    <rPh sb="9" eb="11">
      <t>アツギ</t>
    </rPh>
    <rPh sb="25" eb="27">
      <t>ナカチョウ</t>
    </rPh>
    <phoneticPr fontId="5"/>
  </si>
  <si>
    <t>核兵器をめぐる歴史と現状</t>
    <rPh sb="0" eb="3">
      <t>カクヘイキ</t>
    </rPh>
    <rPh sb="7" eb="9">
      <t>レキシ</t>
    </rPh>
    <rPh sb="10" eb="12">
      <t>ゲンジョウ</t>
    </rPh>
    <phoneticPr fontId="5"/>
  </si>
  <si>
    <t>経営文化学部経営法学科講師</t>
    <rPh sb="0" eb="2">
      <t>ケイエイ</t>
    </rPh>
    <rPh sb="2" eb="4">
      <t>ブンカ</t>
    </rPh>
    <rPh sb="4" eb="6">
      <t>ガクブ</t>
    </rPh>
    <rPh sb="6" eb="8">
      <t>ケイエイ</t>
    </rPh>
    <rPh sb="8" eb="11">
      <t>ホウガクカ</t>
    </rPh>
    <rPh sb="11" eb="13">
      <t>コウシ</t>
    </rPh>
    <phoneticPr fontId="7"/>
  </si>
  <si>
    <t>福島　崇宏　氏</t>
    <rPh sb="0" eb="2">
      <t>フクシマ</t>
    </rPh>
    <rPh sb="3" eb="4">
      <t>タカシ</t>
    </rPh>
    <rPh sb="4" eb="5">
      <t>ヒロ</t>
    </rPh>
    <rPh sb="6" eb="7">
      <t>シ</t>
    </rPh>
    <phoneticPr fontId="5"/>
  </si>
  <si>
    <t>幼児期からの健康習慣
～運動遊び・身体活動を中心に～</t>
    <rPh sb="0" eb="3">
      <t>ヨウジキカ</t>
    </rPh>
    <rPh sb="4" eb="10">
      <t>ン</t>
    </rPh>
    <rPh sb="12" eb="14">
      <t>ウンドウ</t>
    </rPh>
    <rPh sb="14" eb="15">
      <t>アソ</t>
    </rPh>
    <rPh sb="17" eb="21">
      <t>シンタイカツドウ</t>
    </rPh>
    <rPh sb="22" eb="24">
      <t>チュウシン</t>
    </rPh>
    <phoneticPr fontId="5"/>
  </si>
  <si>
    <t>コミュニケーション文化部子ども学科准教授</t>
    <rPh sb="9" eb="11">
      <t>ブンカ</t>
    </rPh>
    <rPh sb="11" eb="12">
      <t>ブ</t>
    </rPh>
    <rPh sb="12" eb="13">
      <t>コ</t>
    </rPh>
    <rPh sb="15" eb="17">
      <t>ガッカ</t>
    </rPh>
    <rPh sb="17" eb="20">
      <t>ジュンキョウジュ</t>
    </rPh>
    <phoneticPr fontId="7"/>
  </si>
  <si>
    <t>塩野谷　祐子　氏</t>
    <rPh sb="0" eb="3">
      <t>シオノヤ</t>
    </rPh>
    <rPh sb="4" eb="6">
      <t>ユウコ</t>
    </rPh>
    <rPh sb="7" eb="8">
      <t>シ</t>
    </rPh>
    <phoneticPr fontId="5"/>
  </si>
  <si>
    <t>メディアと子どもの健康</t>
    <rPh sb="5" eb="6">
      <t>コ</t>
    </rPh>
    <rPh sb="9" eb="11">
      <t>ケンコウ</t>
    </rPh>
    <phoneticPr fontId="5"/>
  </si>
  <si>
    <t>看護学部看護学科教授</t>
    <rPh sb="0" eb="2">
      <t>カンゴ</t>
    </rPh>
    <rPh sb="2" eb="4">
      <t>ガクブ</t>
    </rPh>
    <rPh sb="4" eb="6">
      <t>カンゴ</t>
    </rPh>
    <rPh sb="6" eb="8">
      <t>ガッカ</t>
    </rPh>
    <rPh sb="8" eb="10">
      <t>キョウジュ</t>
    </rPh>
    <phoneticPr fontId="7"/>
  </si>
  <si>
    <t>大脇　淳子　氏</t>
    <rPh sb="0" eb="2">
      <t>オオワキ</t>
    </rPh>
    <rPh sb="3" eb="5">
      <t>ジュンコ</t>
    </rPh>
    <rPh sb="6" eb="7">
      <t>シ</t>
    </rPh>
    <phoneticPr fontId="5"/>
  </si>
  <si>
    <t>親の心理・子の心理</t>
    <rPh sb="0" eb="1">
      <t>オヤ</t>
    </rPh>
    <rPh sb="2" eb="4">
      <t>シンリ</t>
    </rPh>
    <rPh sb="5" eb="6">
      <t>コ</t>
    </rPh>
    <rPh sb="7" eb="9">
      <t>シンリ</t>
    </rPh>
    <phoneticPr fontId="5"/>
  </si>
  <si>
    <t>観光メディア文化学部観光文化学科准教授</t>
    <rPh sb="0" eb="2">
      <t>カンコウ</t>
    </rPh>
    <rPh sb="6" eb="8">
      <t>ブンカ</t>
    </rPh>
    <rPh sb="8" eb="10">
      <t>ガクブ</t>
    </rPh>
    <rPh sb="10" eb="12">
      <t>カンコウ</t>
    </rPh>
    <rPh sb="12" eb="14">
      <t>ブンカ</t>
    </rPh>
    <rPh sb="14" eb="16">
      <t>ガッカ</t>
    </rPh>
    <rPh sb="16" eb="19">
      <t>ジュンキョウジュ</t>
    </rPh>
    <phoneticPr fontId="7"/>
  </si>
  <si>
    <t>水本　深喜　氏</t>
    <rPh sb="0" eb="2">
      <t>ミズモト</t>
    </rPh>
    <rPh sb="3" eb="5">
      <t>フカキ</t>
    </rPh>
    <rPh sb="6" eb="7">
      <t>シ</t>
    </rPh>
    <phoneticPr fontId="5"/>
  </si>
  <si>
    <t>challengeについて
～語源、用例、文化の観点から～</t>
    <rPh sb="15" eb="17">
      <t>ゴゲン</t>
    </rPh>
    <rPh sb="18" eb="20">
      <t>ヨウレイ</t>
    </rPh>
    <rPh sb="21" eb="23">
      <t>ブンカ</t>
    </rPh>
    <rPh sb="24" eb="26">
      <t>カンテン</t>
    </rPh>
    <phoneticPr fontId="5"/>
  </si>
  <si>
    <t>コミュニケーション文化部異文化コミュニケーション文化学科講師</t>
    <rPh sb="9" eb="11">
      <t>ブンカ</t>
    </rPh>
    <rPh sb="11" eb="12">
      <t>ブ</t>
    </rPh>
    <rPh sb="12" eb="15">
      <t>イブンカ</t>
    </rPh>
    <rPh sb="24" eb="26">
      <t>ブンカ</t>
    </rPh>
    <rPh sb="26" eb="28">
      <t>ガッカ</t>
    </rPh>
    <rPh sb="28" eb="30">
      <t>コウシ</t>
    </rPh>
    <phoneticPr fontId="7"/>
  </si>
  <si>
    <t>岡部　佑人　氏</t>
    <rPh sb="0" eb="2">
      <t>オカベ</t>
    </rPh>
    <rPh sb="3" eb="5">
      <t>ユウト</t>
    </rPh>
    <rPh sb="6" eb="7">
      <t>シ</t>
    </rPh>
    <phoneticPr fontId="5"/>
  </si>
  <si>
    <r>
      <t>●東京農業大学　</t>
    </r>
    <r>
      <rPr>
        <b/>
        <sz val="12"/>
        <rFont val="ＭＳ Ｐゴシック"/>
        <family val="3"/>
        <charset val="128"/>
      </rPr>
      <t>個別テーマ：躍動する農学　Vol.3</t>
    </r>
    <rPh sb="1" eb="3">
      <t>トウキョウ</t>
    </rPh>
    <rPh sb="3" eb="5">
      <t>ノウギョウ</t>
    </rPh>
    <rPh sb="5" eb="7">
      <t>ダイガク</t>
    </rPh>
    <rPh sb="8" eb="10">
      <t>コベツ</t>
    </rPh>
    <rPh sb="14" eb="16">
      <t>ヤクドウ</t>
    </rPh>
    <rPh sb="18" eb="20">
      <t>ノウガク</t>
    </rPh>
    <phoneticPr fontId="5"/>
  </si>
  <si>
    <t>　会場：東京農業大学 厚木キャンパス　＜船子1737＞</t>
    <rPh sb="1" eb="3">
      <t>カイジョウ</t>
    </rPh>
    <rPh sb="4" eb="6">
      <t>トウキョウ</t>
    </rPh>
    <rPh sb="6" eb="8">
      <t>ノウギョウ</t>
    </rPh>
    <rPh sb="8" eb="10">
      <t>ダイガク</t>
    </rPh>
    <rPh sb="11" eb="13">
      <t>アツギ</t>
    </rPh>
    <phoneticPr fontId="5"/>
  </si>
  <si>
    <t>人工知能（AI)などを活用した病害の診断と防除</t>
    <rPh sb="0" eb="2">
      <t>ジンコウ</t>
    </rPh>
    <rPh sb="2" eb="4">
      <t>チノウ</t>
    </rPh>
    <rPh sb="11" eb="13">
      <t>カツヨウ</t>
    </rPh>
    <rPh sb="15" eb="17">
      <t>ビョウガイ</t>
    </rPh>
    <rPh sb="18" eb="20">
      <t>シンダン</t>
    </rPh>
    <rPh sb="21" eb="23">
      <t>ボウジョ</t>
    </rPh>
    <phoneticPr fontId="5"/>
  </si>
  <si>
    <t>農学部農学科教授</t>
    <rPh sb="0" eb="3">
      <t>ノウガクブ</t>
    </rPh>
    <rPh sb="3" eb="5">
      <t>ノウガク</t>
    </rPh>
    <rPh sb="5" eb="6">
      <t>カ</t>
    </rPh>
    <rPh sb="6" eb="8">
      <t>キョウジュ</t>
    </rPh>
    <phoneticPr fontId="5"/>
  </si>
  <si>
    <t>岩波　徹　氏</t>
    <rPh sb="0" eb="2">
      <t>イワナミ</t>
    </rPh>
    <rPh sb="3" eb="4">
      <t>トオル</t>
    </rPh>
    <rPh sb="5" eb="6">
      <t>シ</t>
    </rPh>
    <phoneticPr fontId="5"/>
  </si>
  <si>
    <t>少子化に役立つ動物科学</t>
    <rPh sb="0" eb="3">
      <t>ショウシカ</t>
    </rPh>
    <phoneticPr fontId="5"/>
  </si>
  <si>
    <t>農学部動物科学科教授</t>
    <rPh sb="0" eb="3">
      <t>ノウガクブ</t>
    </rPh>
    <rPh sb="3" eb="5">
      <t>ドウブツ</t>
    </rPh>
    <rPh sb="5" eb="7">
      <t>カガク</t>
    </rPh>
    <rPh sb="7" eb="8">
      <t>カ</t>
    </rPh>
    <rPh sb="8" eb="10">
      <t>キョウジュ</t>
    </rPh>
    <phoneticPr fontId="5"/>
  </si>
  <si>
    <t>加田　日出美　氏</t>
    <rPh sb="0" eb="2">
      <t>カダ</t>
    </rPh>
    <rPh sb="3" eb="6">
      <t>ヒデミ</t>
    </rPh>
    <rPh sb="7" eb="8">
      <t>シ</t>
    </rPh>
    <phoneticPr fontId="5"/>
  </si>
  <si>
    <t>実験用ネズミの祖先は日本？</t>
    <rPh sb="0" eb="3">
      <t>ジッケンヨウ</t>
    </rPh>
    <rPh sb="7" eb="9">
      <t>ソセン</t>
    </rPh>
    <rPh sb="10" eb="12">
      <t>ニホン</t>
    </rPh>
    <phoneticPr fontId="5"/>
  </si>
  <si>
    <t>庫本　高志　氏</t>
    <rPh sb="0" eb="1">
      <t>コ</t>
    </rPh>
    <rPh sb="1" eb="2">
      <t>ホン</t>
    </rPh>
    <rPh sb="3" eb="4">
      <t>タカ</t>
    </rPh>
    <rPh sb="4" eb="5">
      <t>ココロザシ</t>
    </rPh>
    <rPh sb="6" eb="7">
      <t>シ</t>
    </rPh>
    <phoneticPr fontId="5"/>
  </si>
  <si>
    <t>深海魚研究への挑戦</t>
    <rPh sb="0" eb="3">
      <t>シンカイギョ</t>
    </rPh>
    <rPh sb="3" eb="5">
      <t>ケンキュウ</t>
    </rPh>
    <rPh sb="7" eb="9">
      <t>チョウセン</t>
    </rPh>
    <phoneticPr fontId="7"/>
  </si>
  <si>
    <t>農学部生物資源開発学科教授</t>
    <rPh sb="0" eb="3">
      <t>ノウガクブ</t>
    </rPh>
    <rPh sb="3" eb="5">
      <t>セイブツ</t>
    </rPh>
    <rPh sb="5" eb="7">
      <t>シゲン</t>
    </rPh>
    <rPh sb="7" eb="9">
      <t>カイハツ</t>
    </rPh>
    <rPh sb="9" eb="11">
      <t>ガッカ</t>
    </rPh>
    <rPh sb="11" eb="13">
      <t>キョウジュ</t>
    </rPh>
    <phoneticPr fontId="5"/>
  </si>
  <si>
    <t>佐々木　剛　氏</t>
    <rPh sb="0" eb="3">
      <t>ササキ</t>
    </rPh>
    <rPh sb="4" eb="5">
      <t>ゴウ</t>
    </rPh>
    <rPh sb="6" eb="7">
      <t>シ</t>
    </rPh>
    <phoneticPr fontId="5"/>
  </si>
  <si>
    <t>ゲノム編集作物　～神の領域への挑戦～</t>
    <rPh sb="3" eb="7">
      <t>ヘンシュウサクモツ</t>
    </rPh>
    <rPh sb="9" eb="10">
      <t>カミ</t>
    </rPh>
    <rPh sb="11" eb="13">
      <t>リョウイキ</t>
    </rPh>
    <rPh sb="15" eb="17">
      <t>チョウセン</t>
    </rPh>
    <phoneticPr fontId="7"/>
  </si>
  <si>
    <t>農学部生物資源開発学科助教</t>
    <rPh sb="0" eb="3">
      <t>ノウガクブ</t>
    </rPh>
    <rPh sb="3" eb="5">
      <t>セイブツ</t>
    </rPh>
    <rPh sb="5" eb="7">
      <t>シゲン</t>
    </rPh>
    <rPh sb="7" eb="9">
      <t>カイハツ</t>
    </rPh>
    <rPh sb="9" eb="11">
      <t>ガッカ</t>
    </rPh>
    <rPh sb="11" eb="13">
      <t>ジョキョウ</t>
    </rPh>
    <phoneticPr fontId="5"/>
  </si>
  <si>
    <t>小松　憲治　氏</t>
    <rPh sb="0" eb="2">
      <t>コマツ</t>
    </rPh>
    <rPh sb="3" eb="5">
      <t>ケンジ</t>
    </rPh>
    <rPh sb="6" eb="7">
      <t>シ</t>
    </rPh>
    <phoneticPr fontId="5"/>
  </si>
  <si>
    <t>協働科目・企業科目・教養科目延べ受講者数</t>
    <phoneticPr fontId="5"/>
  </si>
  <si>
    <t xml:space="preserve"> 人</t>
    <rPh sb="1" eb="2">
      <t>ニン</t>
    </rPh>
    <phoneticPr fontId="5"/>
  </si>
  <si>
    <t>★特別講座（小中学生を対象に募集して実施）</t>
    <rPh sb="1" eb="3">
      <t>トクベツ</t>
    </rPh>
    <rPh sb="3" eb="5">
      <t>コウザ</t>
    </rPh>
    <rPh sb="6" eb="7">
      <t>ショウ</t>
    </rPh>
    <rPh sb="7" eb="10">
      <t>チュウガクセイ</t>
    </rPh>
    <phoneticPr fontId="5"/>
  </si>
  <si>
    <t>　会場：松蔭大学＜森の里若宮9-1＞厚木森の里キャンパス　</t>
    <rPh sb="1" eb="3">
      <t>カイジョウ</t>
    </rPh>
    <rPh sb="9" eb="10">
      <t>モリ</t>
    </rPh>
    <rPh sb="11" eb="12">
      <t>サト</t>
    </rPh>
    <rPh sb="12" eb="14">
      <t>ワカミヤ</t>
    </rPh>
    <phoneticPr fontId="5"/>
  </si>
  <si>
    <t>　　　　　湘北短期大学＜温水428＞131教室、141教室</t>
    <rPh sb="21" eb="23">
      <t>キョウシツ</t>
    </rPh>
    <rPh sb="27" eb="29">
      <t>キョウシツ</t>
    </rPh>
    <phoneticPr fontId="5"/>
  </si>
  <si>
    <t>　　　　　神奈川工科大学＜下荻野1030＞K3号館</t>
    <rPh sb="23" eb="25">
      <t>ゴウカン</t>
    </rPh>
    <phoneticPr fontId="5"/>
  </si>
  <si>
    <t>　　　　　　　　</t>
    <phoneticPr fontId="5"/>
  </si>
  <si>
    <t>　　　　　東京農業大学＜船子1737＞厚木キャンパスバイオセラピーセンター</t>
    <rPh sb="5" eb="7">
      <t>トウキョウ</t>
    </rPh>
    <rPh sb="19" eb="21">
      <t>アツギ</t>
    </rPh>
    <phoneticPr fontId="5"/>
  </si>
  <si>
    <t>定員</t>
    <rPh sb="0" eb="2">
      <t>テイイン</t>
    </rPh>
    <phoneticPr fontId="5"/>
  </si>
  <si>
    <t>10：00～12：30</t>
    <phoneticPr fontId="5"/>
  </si>
  <si>
    <t>羊の毛はなぜモコモコなの？～生き物から学ぶエコなデザイン～</t>
    <phoneticPr fontId="5"/>
  </si>
  <si>
    <t>東京農業大学農学部デザイン学科助教</t>
    <rPh sb="0" eb="2">
      <t>トウキョウ</t>
    </rPh>
    <rPh sb="2" eb="4">
      <t>ノウギョウ</t>
    </rPh>
    <rPh sb="4" eb="6">
      <t>ダイガク</t>
    </rPh>
    <rPh sb="6" eb="9">
      <t>ノウガクブ</t>
    </rPh>
    <rPh sb="13" eb="15">
      <t>ガッカ</t>
    </rPh>
    <rPh sb="15" eb="17">
      <t>ジョキョウ</t>
    </rPh>
    <phoneticPr fontId="5"/>
  </si>
  <si>
    <t>森元　真理　氏</t>
    <phoneticPr fontId="5"/>
  </si>
  <si>
    <t>人</t>
    <rPh sb="0" eb="1">
      <t>ヒト</t>
    </rPh>
    <phoneticPr fontId="5"/>
  </si>
  <si>
    <t>プログラムで遊ぼう！</t>
    <rPh sb="6" eb="7">
      <t>アソ</t>
    </rPh>
    <phoneticPr fontId="5"/>
  </si>
  <si>
    <t>湘北短期大学総合ビジネス情報学科教授</t>
    <rPh sb="0" eb="2">
      <t>ショウホク</t>
    </rPh>
    <rPh sb="2" eb="4">
      <t>タンキ</t>
    </rPh>
    <rPh sb="4" eb="6">
      <t>ダイガク</t>
    </rPh>
    <rPh sb="6" eb="8">
      <t>ソウゴウ</t>
    </rPh>
    <rPh sb="12" eb="14">
      <t>ジョウホウ</t>
    </rPh>
    <rPh sb="14" eb="16">
      <t>ガッカ</t>
    </rPh>
    <rPh sb="16" eb="18">
      <t>キョウジュ</t>
    </rPh>
    <phoneticPr fontId="5"/>
  </si>
  <si>
    <t>内海　太祐　氏</t>
    <rPh sb="0" eb="2">
      <t>ウツミ</t>
    </rPh>
    <rPh sb="3" eb="4">
      <t>タ</t>
    </rPh>
    <rPh sb="4" eb="5">
      <t>ユウ</t>
    </rPh>
    <rPh sb="6" eb="7">
      <t>シ</t>
    </rPh>
    <phoneticPr fontId="5"/>
  </si>
  <si>
    <t>きれいな手でからだも元気―手洗いでバイ菌バイバイ―</t>
    <rPh sb="4" eb="5">
      <t>テ</t>
    </rPh>
    <rPh sb="10" eb="12">
      <t>ゲンキ</t>
    </rPh>
    <rPh sb="13" eb="15">
      <t>テアラ</t>
    </rPh>
    <rPh sb="19" eb="20">
      <t>キン</t>
    </rPh>
    <phoneticPr fontId="5"/>
  </si>
  <si>
    <t>松蔭大学看護学科</t>
    <rPh sb="0" eb="4">
      <t>ショウインダイガク</t>
    </rPh>
    <rPh sb="4" eb="6">
      <t>カンゴ</t>
    </rPh>
    <rPh sb="6" eb="8">
      <t>ガッカ</t>
    </rPh>
    <phoneticPr fontId="5"/>
  </si>
  <si>
    <t>澤田　和美　氏</t>
    <rPh sb="0" eb="2">
      <t>サワダ</t>
    </rPh>
    <rPh sb="3" eb="5">
      <t>カズミ</t>
    </rPh>
    <rPh sb="6" eb="7">
      <t>シ</t>
    </rPh>
    <phoneticPr fontId="5"/>
  </si>
  <si>
    <t>手のわざを使って絵本を作ろう！</t>
    <rPh sb="0" eb="1">
      <t>テ</t>
    </rPh>
    <rPh sb="5" eb="6">
      <t>ツカ</t>
    </rPh>
    <rPh sb="8" eb="10">
      <t>エホン</t>
    </rPh>
    <rPh sb="11" eb="12">
      <t>ツク</t>
    </rPh>
    <phoneticPr fontId="5"/>
  </si>
  <si>
    <t>松蔭大学子ども学科</t>
    <phoneticPr fontId="5"/>
  </si>
  <si>
    <t>野川　智子　氏</t>
  </si>
  <si>
    <t>理科実験「あなたも名探偵！」～指紋や血液成分を調べてみよう～</t>
    <phoneticPr fontId="5"/>
  </si>
  <si>
    <t>神奈川工科大学工学部応用化学科教授</t>
    <rPh sb="0" eb="3">
      <t>カナガワ</t>
    </rPh>
    <rPh sb="3" eb="5">
      <t>コウカ</t>
    </rPh>
    <rPh sb="5" eb="7">
      <t>ダイガク</t>
    </rPh>
    <rPh sb="7" eb="10">
      <t>コウガクブ</t>
    </rPh>
    <rPh sb="10" eb="14">
      <t>オウヨウカガク</t>
    </rPh>
    <rPh sb="14" eb="15">
      <t>カ</t>
    </rPh>
    <rPh sb="15" eb="17">
      <t>キョウジュ</t>
    </rPh>
    <phoneticPr fontId="5"/>
  </si>
  <si>
    <t>斎藤　貴　氏</t>
    <rPh sb="0" eb="2">
      <t>サイトウ</t>
    </rPh>
    <rPh sb="3" eb="4">
      <t>タカシ</t>
    </rPh>
    <rPh sb="5" eb="6">
      <t>シ</t>
    </rPh>
    <phoneticPr fontId="5"/>
  </si>
  <si>
    <t>高分子吸収体で簡単実験</t>
    <rPh sb="0" eb="6">
      <t>コウブンシキュウシュウタイ</t>
    </rPh>
    <rPh sb="7" eb="9">
      <t>カンタン</t>
    </rPh>
    <rPh sb="9" eb="11">
      <t>ジッケン</t>
    </rPh>
    <phoneticPr fontId="5"/>
  </si>
  <si>
    <t>湘北短期大学生活プロデュース学科教授</t>
    <rPh sb="0" eb="2">
      <t>ショウホク</t>
    </rPh>
    <rPh sb="2" eb="4">
      <t>タンキ</t>
    </rPh>
    <rPh sb="4" eb="6">
      <t>ダイガク</t>
    </rPh>
    <rPh sb="6" eb="8">
      <t>セイカツ</t>
    </rPh>
    <rPh sb="14" eb="16">
      <t>ガッカ</t>
    </rPh>
    <rPh sb="16" eb="18">
      <t>キョウジュ</t>
    </rPh>
    <phoneticPr fontId="5"/>
  </si>
  <si>
    <t>太田　奈緒　氏</t>
    <rPh sb="0" eb="2">
      <t>オオタ</t>
    </rPh>
    <rPh sb="3" eb="5">
      <t>ナオ</t>
    </rPh>
    <rPh sb="6" eb="7">
      <t>シ</t>
    </rPh>
    <phoneticPr fontId="5"/>
  </si>
  <si>
    <t>9：45～12：00</t>
    <phoneticPr fontId="5"/>
  </si>
  <si>
    <t>動物のお世話をしよう</t>
    <rPh sb="0" eb="2">
      <t>ドウブツ</t>
    </rPh>
    <rPh sb="4" eb="6">
      <t>セワ</t>
    </rPh>
    <phoneticPr fontId="5"/>
  </si>
  <si>
    <t>東京農業大学農学部デザイン農学科教授</t>
    <phoneticPr fontId="5"/>
  </si>
  <si>
    <t>土田　あさみ氏</t>
    <rPh sb="0" eb="2">
      <t>ツチダ</t>
    </rPh>
    <rPh sb="6" eb="7">
      <t>シ</t>
    </rPh>
    <phoneticPr fontId="5"/>
  </si>
  <si>
    <t>―</t>
    <phoneticPr fontId="5"/>
  </si>
  <si>
    <t>令和３年度あつぎ協働大学実施状況一覧表</t>
    <rPh sb="0" eb="2">
      <t>レイワ</t>
    </rPh>
    <rPh sb="3" eb="5">
      <t>ネンド</t>
    </rPh>
    <phoneticPr fontId="5"/>
  </si>
  <si>
    <t>令和４年１月10日現在</t>
    <rPh sb="0" eb="1">
      <t>レイ</t>
    </rPh>
    <rPh sb="1" eb="2">
      <t>ワ</t>
    </rPh>
    <rPh sb="3" eb="4">
      <t>ネン</t>
    </rPh>
    <rPh sb="5" eb="6">
      <t>ガツ</t>
    </rPh>
    <rPh sb="8" eb="9">
      <t>ニチ</t>
    </rPh>
    <rPh sb="9" eb="11">
      <t>ゲンザイ</t>
    </rPh>
    <phoneticPr fontId="5"/>
  </si>
  <si>
    <t>★特別講座（オンライン）</t>
    <rPh sb="1" eb="3">
      <t>トクベツ</t>
    </rPh>
    <rPh sb="3" eb="5">
      <t>コウザ</t>
    </rPh>
    <phoneticPr fontId="5"/>
  </si>
  <si>
    <t>●東京農業大学</t>
    <rPh sb="1" eb="3">
      <t>トウキョウ</t>
    </rPh>
    <rPh sb="3" eb="5">
      <t>ノウギョウ</t>
    </rPh>
    <rPh sb="5" eb="7">
      <t>ダイガク</t>
    </rPh>
    <rPh sb="6" eb="7">
      <t>コウダイ</t>
    </rPh>
    <phoneticPr fontId="5"/>
  </si>
  <si>
    <t>10:00～11：30</t>
    <phoneticPr fontId="5"/>
  </si>
  <si>
    <t>ゲノム編集作物 ～ 神の領域への挑戦 ～</t>
    <rPh sb="3" eb="7">
      <t>ヘンシュウサクモツ</t>
    </rPh>
    <rPh sb="10" eb="11">
      <t>カミ</t>
    </rPh>
    <rPh sb="12" eb="14">
      <t>リョウイキ</t>
    </rPh>
    <rPh sb="16" eb="18">
      <t>チョウセン</t>
    </rPh>
    <phoneticPr fontId="5"/>
  </si>
  <si>
    <t>農学部生物資源開発学科准教授</t>
    <rPh sb="0" eb="3">
      <t>ノウガクブ</t>
    </rPh>
    <rPh sb="3" eb="5">
      <t>セイブツ</t>
    </rPh>
    <rPh sb="5" eb="7">
      <t>シゲン</t>
    </rPh>
    <rPh sb="7" eb="9">
      <t>カイハツ</t>
    </rPh>
    <rPh sb="9" eb="11">
      <t>ガッカ</t>
    </rPh>
    <rPh sb="11" eb="14">
      <t>ジュンキョウジュ</t>
    </rPh>
    <phoneticPr fontId="5"/>
  </si>
  <si>
    <t>小松　憲治 氏</t>
    <rPh sb="0" eb="2">
      <t>コマツ</t>
    </rPh>
    <rPh sb="3" eb="5">
      <t>ケンジ</t>
    </rPh>
    <phoneticPr fontId="5"/>
  </si>
  <si>
    <t>10：30～12：00</t>
    <phoneticPr fontId="5"/>
  </si>
  <si>
    <t>少子化に役立つ動物科学</t>
    <rPh sb="0" eb="3">
      <t>ショウシカ</t>
    </rPh>
    <rPh sb="4" eb="6">
      <t>ヤクダ</t>
    </rPh>
    <rPh sb="7" eb="11">
      <t>ドウブツカガク</t>
    </rPh>
    <phoneticPr fontId="5"/>
  </si>
  <si>
    <t>農学部動物学科教授</t>
    <rPh sb="0" eb="3">
      <t>ノウガクブ</t>
    </rPh>
    <rPh sb="3" eb="5">
      <t>ドウブツ</t>
    </rPh>
    <rPh sb="5" eb="7">
      <t>ガッカ</t>
    </rPh>
    <rPh sb="6" eb="7">
      <t>カ</t>
    </rPh>
    <rPh sb="7" eb="9">
      <t>キョウジュ</t>
    </rPh>
    <phoneticPr fontId="5"/>
  </si>
  <si>
    <t>加田　日出美 氏</t>
    <rPh sb="0" eb="2">
      <t>カダ</t>
    </rPh>
    <rPh sb="3" eb="6">
      <t>ヒデミ</t>
    </rPh>
    <phoneticPr fontId="5"/>
  </si>
  <si>
    <t>人工知能(AI)などを活用した病害の診断と防除</t>
    <rPh sb="0" eb="4">
      <t>ジンコウチノウ</t>
    </rPh>
    <rPh sb="11" eb="13">
      <t>カツヨウ</t>
    </rPh>
    <rPh sb="15" eb="17">
      <t>ビョウガイ</t>
    </rPh>
    <rPh sb="18" eb="20">
      <t>シンダン</t>
    </rPh>
    <rPh sb="21" eb="23">
      <t>ボウジョ</t>
    </rPh>
    <phoneticPr fontId="5"/>
  </si>
  <si>
    <t>岩波　徹 氏</t>
    <rPh sb="0" eb="2">
      <t>イワナミ</t>
    </rPh>
    <rPh sb="3" eb="4">
      <t>トオル</t>
    </rPh>
    <phoneticPr fontId="5"/>
  </si>
  <si>
    <t>●神奈川工科大学</t>
    <rPh sb="1" eb="4">
      <t>カナガワ</t>
    </rPh>
    <rPh sb="4" eb="6">
      <t>コウカ</t>
    </rPh>
    <rPh sb="6" eb="8">
      <t>ダイガク</t>
    </rPh>
    <phoneticPr fontId="5"/>
  </si>
  <si>
    <t>10：00～11：30</t>
    <phoneticPr fontId="5"/>
  </si>
  <si>
    <t>厚木市の防災放送と避難所の音情報の聴こえについて</t>
    <rPh sb="0" eb="3">
      <t>アツギシ</t>
    </rPh>
    <rPh sb="4" eb="8">
      <t>ボウサイホウソウ</t>
    </rPh>
    <rPh sb="9" eb="12">
      <t>ヒナンジョ</t>
    </rPh>
    <rPh sb="13" eb="16">
      <t>オトジョウホウ</t>
    </rPh>
    <rPh sb="17" eb="18">
      <t>キ</t>
    </rPh>
    <phoneticPr fontId="5"/>
  </si>
  <si>
    <t>情報学部情報メディア学科准教授</t>
    <rPh sb="0" eb="2">
      <t>ジョウホウ</t>
    </rPh>
    <rPh sb="2" eb="4">
      <t>ガクブ</t>
    </rPh>
    <rPh sb="4" eb="6">
      <t>ジョウホウ</t>
    </rPh>
    <rPh sb="10" eb="12">
      <t>ガッカ</t>
    </rPh>
    <rPh sb="12" eb="15">
      <t>ジュンキョウジュ</t>
    </rPh>
    <phoneticPr fontId="5"/>
  </si>
  <si>
    <t>上田　麻理　氏</t>
    <rPh sb="0" eb="2">
      <t>ウエダ</t>
    </rPh>
    <rPh sb="3" eb="5">
      <t>マリ</t>
    </rPh>
    <rPh sb="6" eb="7">
      <t>シ</t>
    </rPh>
    <phoneticPr fontId="5"/>
  </si>
  <si>
    <t>ネットワークによる挑戦：暗号と見守り</t>
    <rPh sb="9" eb="11">
      <t>チョウセン</t>
    </rPh>
    <rPh sb="12" eb="14">
      <t>アンゴウ</t>
    </rPh>
    <rPh sb="15" eb="17">
      <t>ミマモ</t>
    </rPh>
    <phoneticPr fontId="5"/>
  </si>
  <si>
    <t>情報学部情報ネットワーク・コミュニケーション学科教授</t>
    <rPh sb="0" eb="2">
      <t>ジョウホウ</t>
    </rPh>
    <rPh sb="2" eb="4">
      <t>ガクブ</t>
    </rPh>
    <rPh sb="4" eb="6">
      <t>ジョウホウ</t>
    </rPh>
    <rPh sb="22" eb="24">
      <t>ガッカ</t>
    </rPh>
    <rPh sb="24" eb="26">
      <t>キョウジュ</t>
    </rPh>
    <phoneticPr fontId="5"/>
  </si>
  <si>
    <t>岡本　学　氏</t>
    <rPh sb="0" eb="2">
      <t>オカモト</t>
    </rPh>
    <rPh sb="3" eb="4">
      <t>マナ</t>
    </rPh>
    <rPh sb="5" eb="6">
      <t>シ</t>
    </rPh>
    <phoneticPr fontId="5"/>
  </si>
  <si>
    <t>防犯のIT支援「森の里4丁目地域の目防犯ネットワーク」の取り組み</t>
    <rPh sb="0" eb="2">
      <t>ボウハン</t>
    </rPh>
    <rPh sb="5" eb="7">
      <t>シエン</t>
    </rPh>
    <rPh sb="8" eb="9">
      <t>モリ</t>
    </rPh>
    <rPh sb="10" eb="11">
      <t>サト</t>
    </rPh>
    <rPh sb="12" eb="14">
      <t>チョウメ</t>
    </rPh>
    <rPh sb="14" eb="16">
      <t>チイキ</t>
    </rPh>
    <rPh sb="17" eb="18">
      <t>メ</t>
    </rPh>
    <rPh sb="18" eb="20">
      <t>ボウハン</t>
    </rPh>
    <rPh sb="28" eb="29">
      <t>ト</t>
    </rPh>
    <rPh sb="30" eb="31">
      <t>ク</t>
    </rPh>
    <phoneticPr fontId="5"/>
  </si>
  <si>
    <t>情報学部情報工学科教授</t>
    <rPh sb="0" eb="2">
      <t>ジョウホウ</t>
    </rPh>
    <rPh sb="2" eb="4">
      <t>ガクブ</t>
    </rPh>
    <rPh sb="4" eb="6">
      <t>ジョウホウ</t>
    </rPh>
    <rPh sb="6" eb="9">
      <t>コウガクカ</t>
    </rPh>
    <rPh sb="9" eb="11">
      <t>キョウジュ</t>
    </rPh>
    <phoneticPr fontId="5"/>
  </si>
  <si>
    <t>五百蔵　重典　氏</t>
    <rPh sb="0" eb="3">
      <t>ゴヒャククラ</t>
    </rPh>
    <rPh sb="4" eb="6">
      <t>シゲノリ</t>
    </rPh>
    <rPh sb="7" eb="8">
      <t>シ</t>
    </rPh>
    <phoneticPr fontId="5"/>
  </si>
  <si>
    <t>●湘北短期大学</t>
    <rPh sb="1" eb="3">
      <t>ショウホク</t>
    </rPh>
    <rPh sb="3" eb="5">
      <t>タンキ</t>
    </rPh>
    <rPh sb="5" eb="7">
      <t>ダイガク</t>
    </rPh>
    <phoneticPr fontId="5"/>
  </si>
  <si>
    <t>10：00～11：00</t>
    <phoneticPr fontId="5"/>
  </si>
  <si>
    <t>観光文化を考える：アメリカ国立公園、ディズニーランド、ハワイを事例に</t>
    <rPh sb="0" eb="4">
      <t>カンコウブンカ</t>
    </rPh>
    <rPh sb="5" eb="6">
      <t>カンガ</t>
    </rPh>
    <rPh sb="13" eb="15">
      <t>コクリツ</t>
    </rPh>
    <rPh sb="15" eb="17">
      <t>コウエン</t>
    </rPh>
    <rPh sb="31" eb="33">
      <t>ジレイ</t>
    </rPh>
    <phoneticPr fontId="5"/>
  </si>
  <si>
    <t>総合ビジネス・情報学科講師</t>
    <rPh sb="0" eb="2">
      <t>ソウゴウ</t>
    </rPh>
    <rPh sb="7" eb="9">
      <t>ジョウホウ</t>
    </rPh>
    <rPh sb="9" eb="11">
      <t>ガッカ</t>
    </rPh>
    <rPh sb="11" eb="13">
      <t>コウシ</t>
    </rPh>
    <phoneticPr fontId="5"/>
  </si>
  <si>
    <t>畠山　望 氏</t>
    <phoneticPr fontId="5"/>
  </si>
  <si>
    <t>歴史から考える子ども問題の変遷</t>
    <rPh sb="0" eb="2">
      <t>レキシ</t>
    </rPh>
    <rPh sb="4" eb="5">
      <t>カンガ</t>
    </rPh>
    <rPh sb="7" eb="8">
      <t>コ</t>
    </rPh>
    <rPh sb="10" eb="12">
      <t>モンダイ</t>
    </rPh>
    <rPh sb="13" eb="15">
      <t>ヘンセン</t>
    </rPh>
    <phoneticPr fontId="5"/>
  </si>
  <si>
    <t>アサーション―自分と相手のためのコミュニケーション</t>
    <rPh sb="7" eb="9">
      <t>ジブン</t>
    </rPh>
    <rPh sb="10" eb="12">
      <t>アイテ</t>
    </rPh>
    <phoneticPr fontId="5"/>
  </si>
  <si>
    <t>生活プロデュース学科准教授</t>
    <rPh sb="0" eb="2">
      <t>セイカツ</t>
    </rPh>
    <rPh sb="8" eb="10">
      <t>ガッカ</t>
    </rPh>
    <rPh sb="10" eb="13">
      <t>ジュンキョウジュ</t>
    </rPh>
    <phoneticPr fontId="5"/>
  </si>
  <si>
    <t>沖潮　満里子 氏</t>
    <rPh sb="0" eb="2">
      <t>オキシオ</t>
    </rPh>
    <rPh sb="3" eb="6">
      <t>マリコ</t>
    </rPh>
    <rPh sb="7" eb="8">
      <t>シ</t>
    </rPh>
    <phoneticPr fontId="5"/>
  </si>
  <si>
    <t>●松蔭大学</t>
    <rPh sb="1" eb="3">
      <t>ショウイン</t>
    </rPh>
    <rPh sb="3" eb="5">
      <t>ダイガク</t>
    </rPh>
    <phoneticPr fontId="5"/>
  </si>
  <si>
    <t>10：00～11：30</t>
  </si>
  <si>
    <t>核兵器をめぐる歴史と現状</t>
    <phoneticPr fontId="5"/>
  </si>
  <si>
    <t>経営文化学部経営法学科専任講師</t>
    <phoneticPr fontId="5"/>
  </si>
  <si>
    <t>福島　崇宏　氏</t>
    <rPh sb="6" eb="7">
      <t>シ</t>
    </rPh>
    <phoneticPr fontId="5"/>
  </si>
  <si>
    <t>challengeについて
 ～ 語源、用例、文化の観点から ～</t>
    <phoneticPr fontId="5"/>
  </si>
  <si>
    <t>コミュニケーション文化学部異文化コミュニケーション学科専任講師</t>
    <rPh sb="14" eb="16">
      <t>ブンカ</t>
    </rPh>
    <phoneticPr fontId="5"/>
  </si>
  <si>
    <t>岡部　佑人　氏</t>
    <rPh sb="6" eb="7">
      <t>シ</t>
    </rPh>
    <phoneticPr fontId="5"/>
  </si>
  <si>
    <t>●東京工芸大学</t>
    <rPh sb="1" eb="3">
      <t>トウキョウ</t>
    </rPh>
    <rPh sb="3" eb="5">
      <t>コウゲイ</t>
    </rPh>
    <rPh sb="5" eb="7">
      <t>ダイガク</t>
    </rPh>
    <rPh sb="6" eb="7">
      <t>ノウダイ</t>
    </rPh>
    <phoneticPr fontId="5"/>
  </si>
  <si>
    <t>10：30～11：50</t>
    <phoneticPr fontId="5"/>
  </si>
  <si>
    <t>最近のドローン技術とその応用（厚木での建物のモデリングや近隣の植生調査）</t>
    <rPh sb="0" eb="2">
      <t>サイキン</t>
    </rPh>
    <rPh sb="7" eb="9">
      <t>ギジュツ</t>
    </rPh>
    <rPh sb="12" eb="14">
      <t>オウヨウ</t>
    </rPh>
    <rPh sb="15" eb="17">
      <t>アツギ</t>
    </rPh>
    <rPh sb="19" eb="21">
      <t>タテモノ</t>
    </rPh>
    <rPh sb="28" eb="30">
      <t>キンリン</t>
    </rPh>
    <rPh sb="31" eb="35">
      <t>ショクセイチョウサ</t>
    </rPh>
    <phoneticPr fontId="5"/>
  </si>
  <si>
    <t>内田　孝幸　氏</t>
    <rPh sb="0" eb="2">
      <t>ウチダ</t>
    </rPh>
    <rPh sb="3" eb="5">
      <t>タカユキ</t>
    </rPh>
    <rPh sb="6" eb="7">
      <t>シ</t>
    </rPh>
    <phoneticPr fontId="5"/>
  </si>
  <si>
    <t>令和４年度あつぎ協働大学実施状況一覧表</t>
    <rPh sb="0" eb="2">
      <t>レイワ</t>
    </rPh>
    <rPh sb="3" eb="5">
      <t>ネンド</t>
    </rPh>
    <phoneticPr fontId="5"/>
  </si>
  <si>
    <t>令和５年2月28日現在</t>
    <rPh sb="0" eb="1">
      <t>レイ</t>
    </rPh>
    <rPh sb="1" eb="2">
      <t>ワ</t>
    </rPh>
    <rPh sb="3" eb="4">
      <t>ネン</t>
    </rPh>
    <rPh sb="5" eb="6">
      <t>ガツ</t>
    </rPh>
    <rPh sb="8" eb="9">
      <t>ニチ</t>
    </rPh>
    <rPh sb="9" eb="11">
      <t>ゲンザイ</t>
    </rPh>
    <phoneticPr fontId="5"/>
  </si>
  <si>
    <t>★教養科目（オンライン）</t>
    <rPh sb="1" eb="5">
      <t>キョウヨウカモク</t>
    </rPh>
    <phoneticPr fontId="5"/>
  </si>
  <si>
    <t>●東京工芸大学</t>
    <rPh sb="1" eb="3">
      <t>トウキョウ</t>
    </rPh>
    <rPh sb="3" eb="5">
      <t>コウゲイ</t>
    </rPh>
    <rPh sb="5" eb="7">
      <t>ダイガク</t>
    </rPh>
    <rPh sb="6" eb="7">
      <t>コウダイ</t>
    </rPh>
    <phoneticPr fontId="5"/>
  </si>
  <si>
    <t>10:00～12:00</t>
    <phoneticPr fontId="5"/>
  </si>
  <si>
    <t>カラボギャラリー第8回企画展「陰翳の中の色彩美-日本の伝統-」</t>
    <rPh sb="8" eb="9">
      <t>ダイ</t>
    </rPh>
    <rPh sb="10" eb="11">
      <t>カイ</t>
    </rPh>
    <rPh sb="11" eb="14">
      <t>キカクテン</t>
    </rPh>
    <rPh sb="15" eb="17">
      <t>インエイ</t>
    </rPh>
    <rPh sb="18" eb="19">
      <t>ナカ</t>
    </rPh>
    <rPh sb="20" eb="23">
      <t>シキサイビ</t>
    </rPh>
    <rPh sb="24" eb="26">
      <t>ニホン</t>
    </rPh>
    <rPh sb="27" eb="29">
      <t>デントウ</t>
    </rPh>
    <phoneticPr fontId="5"/>
  </si>
  <si>
    <t>工学部工学科　准教授</t>
    <rPh sb="0" eb="6">
      <t>コウガクブコウガクカ</t>
    </rPh>
    <rPh sb="7" eb="10">
      <t>ジュンキョウジュ</t>
    </rPh>
    <phoneticPr fontId="5"/>
  </si>
  <si>
    <t>森山　剛</t>
    <rPh sb="0" eb="2">
      <t>モリヤマ</t>
    </rPh>
    <rPh sb="3" eb="4">
      <t>ツヨシ</t>
    </rPh>
    <phoneticPr fontId="5"/>
  </si>
  <si>
    <t>11:30～13:30</t>
    <phoneticPr fontId="5"/>
  </si>
  <si>
    <t>学校・家庭・地域の教育と連携協働にむけて～学習指導要領の変遷にみる日本の学校カリキュラムのこれまでと今後への着目から～</t>
    <rPh sb="0" eb="2">
      <t>ガッコウ</t>
    </rPh>
    <rPh sb="3" eb="5">
      <t>カテイ</t>
    </rPh>
    <rPh sb="6" eb="8">
      <t>チイキ</t>
    </rPh>
    <rPh sb="9" eb="11">
      <t>キョウイク</t>
    </rPh>
    <rPh sb="12" eb="16">
      <t>レンケイキョウドウ</t>
    </rPh>
    <rPh sb="21" eb="27">
      <t>ガクシュウシドウヨウリョウ</t>
    </rPh>
    <rPh sb="36" eb="38">
      <t>ガッコウ</t>
    </rPh>
    <rPh sb="50" eb="52">
      <t>コンゴ</t>
    </rPh>
    <rPh sb="54" eb="56">
      <t>チャクモク</t>
    </rPh>
    <phoneticPr fontId="5"/>
  </si>
  <si>
    <t>工学部工学科　教授</t>
    <rPh sb="0" eb="6">
      <t>コウガクブコウガクカ</t>
    </rPh>
    <rPh sb="7" eb="9">
      <t>キョウジュ</t>
    </rPh>
    <phoneticPr fontId="5"/>
  </si>
  <si>
    <t>茂野　賢治</t>
    <rPh sb="0" eb="2">
      <t>シゲノ</t>
    </rPh>
    <rPh sb="3" eb="5">
      <t>ケンジ</t>
    </rPh>
    <phoneticPr fontId="5"/>
  </si>
  <si>
    <t>言語と多様性～言語生態学的視点から～</t>
    <rPh sb="0" eb="2">
      <t>ゲンゴ</t>
    </rPh>
    <rPh sb="3" eb="6">
      <t>タヨウセイ</t>
    </rPh>
    <rPh sb="7" eb="9">
      <t>ゲンゴ</t>
    </rPh>
    <rPh sb="9" eb="13">
      <t>セイタイガクテキ</t>
    </rPh>
    <rPh sb="13" eb="15">
      <t>シテン</t>
    </rPh>
    <phoneticPr fontId="5"/>
  </si>
  <si>
    <t>芸術学部基礎教育　准教授</t>
    <rPh sb="0" eb="8">
      <t>ゲイジュツガクブキソキョウイク</t>
    </rPh>
    <rPh sb="9" eb="12">
      <t>ジュンキョウジュ</t>
    </rPh>
    <phoneticPr fontId="5"/>
  </si>
  <si>
    <t>小田　珠生</t>
    <rPh sb="0" eb="2">
      <t>オダ</t>
    </rPh>
    <rPh sb="3" eb="5">
      <t>タマキ</t>
    </rPh>
    <phoneticPr fontId="5"/>
  </si>
  <si>
    <t>AI(ニューラルネットワーク）を用いたデータマイニング</t>
    <rPh sb="16" eb="17">
      <t>モチ</t>
    </rPh>
    <phoneticPr fontId="5"/>
  </si>
  <si>
    <t>工学部工学科　助教</t>
    <rPh sb="0" eb="6">
      <t>コウガクブコウガクカ</t>
    </rPh>
    <rPh sb="7" eb="9">
      <t>ジョキョウ</t>
    </rPh>
    <phoneticPr fontId="5"/>
  </si>
  <si>
    <t>北島　良三</t>
    <rPh sb="0" eb="2">
      <t>キタジマ</t>
    </rPh>
    <rPh sb="3" eb="5">
      <t>リョウゾウ</t>
    </rPh>
    <phoneticPr fontId="5"/>
  </si>
  <si>
    <t>無限大と遊ぶ～素数と円周率の蜜月な関係～</t>
    <rPh sb="0" eb="3">
      <t>ムゲンダイトア</t>
    </rPh>
    <rPh sb="4" eb="16">
      <t>エンシュウリツノミツゲツ</t>
    </rPh>
    <rPh sb="17" eb="19">
      <t>カンケイ</t>
    </rPh>
    <phoneticPr fontId="5"/>
  </si>
  <si>
    <t>佐藤　純</t>
    <rPh sb="0" eb="2">
      <t>サトウ</t>
    </rPh>
    <rPh sb="3" eb="4">
      <t>ジュン</t>
    </rPh>
    <phoneticPr fontId="5"/>
  </si>
  <si>
    <t>電気自動車の魅力と課題～カーボンニュートラルの実現に向けて～</t>
    <rPh sb="0" eb="2">
      <t>デンキ</t>
    </rPh>
    <rPh sb="2" eb="5">
      <t>ジドウシャ</t>
    </rPh>
    <rPh sb="6" eb="8">
      <t>ミリョク</t>
    </rPh>
    <rPh sb="9" eb="11">
      <t>カダイ</t>
    </rPh>
    <rPh sb="23" eb="25">
      <t>ジツゲン</t>
    </rPh>
    <rPh sb="26" eb="27">
      <t>ム</t>
    </rPh>
    <phoneticPr fontId="5"/>
  </si>
  <si>
    <t>創造工学部自動車システム開発工学科　教授</t>
    <rPh sb="0" eb="2">
      <t>ソウゾウ</t>
    </rPh>
    <rPh sb="2" eb="5">
      <t>コウガクブ</t>
    </rPh>
    <rPh sb="5" eb="8">
      <t>ジドウシャ</t>
    </rPh>
    <rPh sb="12" eb="14">
      <t>カイハツ</t>
    </rPh>
    <rPh sb="14" eb="17">
      <t>コウガクカ</t>
    </rPh>
    <rPh sb="18" eb="20">
      <t>キョウジュ</t>
    </rPh>
    <phoneticPr fontId="5"/>
  </si>
  <si>
    <t>ｸﾗｲｿﾝ　ﾄﾛﾝﾅﾑﾁｬｲ</t>
    <phoneticPr fontId="5"/>
  </si>
  <si>
    <t>ヘルスケアを支えるロボットとAI～健康寿命を延ばすパートナー～</t>
    <rPh sb="6" eb="7">
      <t>ササ</t>
    </rPh>
    <rPh sb="17" eb="19">
      <t>ケンコウ</t>
    </rPh>
    <rPh sb="19" eb="21">
      <t>ジュミョウ</t>
    </rPh>
    <rPh sb="22" eb="23">
      <t>ノ</t>
    </rPh>
    <phoneticPr fontId="5"/>
  </si>
  <si>
    <t>創造工学部ロボット・メカトロニクス学科　准教授</t>
    <rPh sb="0" eb="2">
      <t>ソウゾウ</t>
    </rPh>
    <rPh sb="2" eb="5">
      <t>コウガクブ</t>
    </rPh>
    <rPh sb="17" eb="19">
      <t>ガッカ</t>
    </rPh>
    <rPh sb="20" eb="23">
      <t>ジュンキョウジュ</t>
    </rPh>
    <phoneticPr fontId="5"/>
  </si>
  <si>
    <t>三枝　亮</t>
    <rPh sb="0" eb="2">
      <t>サイグサ</t>
    </rPh>
    <rPh sb="3" eb="4">
      <t>リョウ</t>
    </rPh>
    <phoneticPr fontId="5"/>
  </si>
  <si>
    <t>家電の省エネとSDGｓ～最近の生活家電の省エネに関わる取り組み～</t>
    <rPh sb="0" eb="2">
      <t>カデン</t>
    </rPh>
    <rPh sb="3" eb="4">
      <t>ショウ</t>
    </rPh>
    <rPh sb="12" eb="14">
      <t>サイキン</t>
    </rPh>
    <rPh sb="15" eb="19">
      <t>セイカツカデン</t>
    </rPh>
    <rPh sb="20" eb="21">
      <t>ショウ</t>
    </rPh>
    <rPh sb="24" eb="25">
      <t>カカ</t>
    </rPh>
    <rPh sb="27" eb="28">
      <t>ト</t>
    </rPh>
    <rPh sb="29" eb="30">
      <t>ク</t>
    </rPh>
    <phoneticPr fontId="5"/>
  </si>
  <si>
    <t>創造工学部ホームエレクトロニクス開発学科　教授</t>
    <rPh sb="0" eb="2">
      <t>ソウゾウ</t>
    </rPh>
    <rPh sb="2" eb="5">
      <t>コウガクブ</t>
    </rPh>
    <rPh sb="16" eb="18">
      <t>カイハツ</t>
    </rPh>
    <rPh sb="18" eb="20">
      <t>ガッカ</t>
    </rPh>
    <rPh sb="21" eb="23">
      <t>キョウジュ</t>
    </rPh>
    <phoneticPr fontId="5"/>
  </si>
  <si>
    <t>三栖　貴行</t>
    <rPh sb="0" eb="2">
      <t>ミス</t>
    </rPh>
    <rPh sb="3" eb="5">
      <t>タカユキ</t>
    </rPh>
    <phoneticPr fontId="5"/>
  </si>
  <si>
    <t>よりよい街づくりを目指した自動運転の技術と実証</t>
    <rPh sb="4" eb="5">
      <t>マチ</t>
    </rPh>
    <rPh sb="9" eb="11">
      <t>メザ</t>
    </rPh>
    <rPh sb="13" eb="15">
      <t>ジドウ</t>
    </rPh>
    <rPh sb="15" eb="17">
      <t>ウンテン</t>
    </rPh>
    <rPh sb="18" eb="20">
      <t>ギジュツ</t>
    </rPh>
    <rPh sb="21" eb="23">
      <t>ジッショウ</t>
    </rPh>
    <phoneticPr fontId="5"/>
  </si>
  <si>
    <t>脇田　敏裕</t>
    <rPh sb="0" eb="2">
      <t>ワキタ</t>
    </rPh>
    <rPh sb="3" eb="5">
      <t>トシヒロ</t>
    </rPh>
    <phoneticPr fontId="5"/>
  </si>
  <si>
    <t>使いやすいロボットに必要なこと～生活支援ロボットのインターフェースについて～</t>
    <rPh sb="0" eb="1">
      <t>ツカ</t>
    </rPh>
    <rPh sb="10" eb="12">
      <t>ヒツヨウ</t>
    </rPh>
    <rPh sb="16" eb="18">
      <t>セイカツ</t>
    </rPh>
    <rPh sb="18" eb="20">
      <t>シエン</t>
    </rPh>
    <phoneticPr fontId="5"/>
  </si>
  <si>
    <t>創造工学部ロボット・メカトロニクス学科　教授</t>
    <rPh sb="0" eb="2">
      <t>ソウゾウ</t>
    </rPh>
    <rPh sb="2" eb="5">
      <t>コウガクブ</t>
    </rPh>
    <rPh sb="17" eb="19">
      <t>ガッカ</t>
    </rPh>
    <rPh sb="20" eb="22">
      <t>キョウジュ</t>
    </rPh>
    <phoneticPr fontId="5"/>
  </si>
  <si>
    <t>河原崎　徳之</t>
    <rPh sb="0" eb="3">
      <t>カワラザキ</t>
    </rPh>
    <rPh sb="4" eb="5">
      <t>トク</t>
    </rPh>
    <rPh sb="5" eb="6">
      <t>コレ</t>
    </rPh>
    <phoneticPr fontId="5"/>
  </si>
  <si>
    <t>10:00～12:00</t>
  </si>
  <si>
    <t>生活とSDGｓ～生きやすい社会にするためにくらしの中でできること～</t>
    <rPh sb="0" eb="2">
      <t>セイカツ</t>
    </rPh>
    <rPh sb="8" eb="9">
      <t>イ</t>
    </rPh>
    <rPh sb="13" eb="15">
      <t>シャカイ</t>
    </rPh>
    <rPh sb="25" eb="26">
      <t>ナカ</t>
    </rPh>
    <phoneticPr fontId="5"/>
  </si>
  <si>
    <t>生活プロデュース学科　専任講師</t>
    <rPh sb="0" eb="2">
      <t>セイカツ</t>
    </rPh>
    <rPh sb="8" eb="10">
      <t>ガッカ</t>
    </rPh>
    <rPh sb="11" eb="13">
      <t>センニン</t>
    </rPh>
    <rPh sb="13" eb="15">
      <t>コウシ</t>
    </rPh>
    <phoneticPr fontId="5"/>
  </si>
  <si>
    <t>二見　総一郎</t>
    <rPh sb="0" eb="2">
      <t>フタミ</t>
    </rPh>
    <rPh sb="3" eb="6">
      <t>ソウイチロウ</t>
    </rPh>
    <phoneticPr fontId="5"/>
  </si>
  <si>
    <t>子どもに学ぶ“やわらか頭”の表現力～笑いで脳を鍛える～</t>
    <rPh sb="0" eb="1">
      <t>コ</t>
    </rPh>
    <rPh sb="4" eb="5">
      <t>マナ</t>
    </rPh>
    <rPh sb="11" eb="12">
      <t>アタマ</t>
    </rPh>
    <rPh sb="14" eb="17">
      <t>ヒョウゲンリョク</t>
    </rPh>
    <rPh sb="18" eb="19">
      <t>ワラ</t>
    </rPh>
    <rPh sb="21" eb="22">
      <t>ノウ</t>
    </rPh>
    <rPh sb="23" eb="24">
      <t>キタ</t>
    </rPh>
    <phoneticPr fontId="5"/>
  </si>
  <si>
    <t>保育学科　准教授</t>
    <rPh sb="0" eb="2">
      <t>ホイク</t>
    </rPh>
    <rPh sb="2" eb="4">
      <t>ガッカ</t>
    </rPh>
    <rPh sb="5" eb="8">
      <t>ジュンキョウジュ</t>
    </rPh>
    <phoneticPr fontId="5"/>
  </si>
  <si>
    <t>小笠原　大輔</t>
    <rPh sb="0" eb="3">
      <t>オガサワラ</t>
    </rPh>
    <rPh sb="4" eb="6">
      <t>ダイスケ</t>
    </rPh>
    <phoneticPr fontId="5"/>
  </si>
  <si>
    <t>探究する子ども達～レッジョ・エミリアの挑戦～</t>
    <rPh sb="0" eb="2">
      <t>タンキュウ</t>
    </rPh>
    <rPh sb="4" eb="5">
      <t>コ</t>
    </rPh>
    <rPh sb="7" eb="8">
      <t>タチ</t>
    </rPh>
    <rPh sb="19" eb="21">
      <t>チョウセン</t>
    </rPh>
    <phoneticPr fontId="5"/>
  </si>
  <si>
    <t>保育学科　専任講師</t>
    <rPh sb="0" eb="2">
      <t>ホイク</t>
    </rPh>
    <rPh sb="2" eb="4">
      <t>ガッカ</t>
    </rPh>
    <rPh sb="5" eb="9">
      <t>センニンコウシ</t>
    </rPh>
    <phoneticPr fontId="5"/>
  </si>
  <si>
    <t>大川　なつか</t>
    <rPh sb="0" eb="2">
      <t>オオカワ</t>
    </rPh>
    <phoneticPr fontId="5"/>
  </si>
  <si>
    <t>オズボーンのチェックリストから学ぶアイディア探究法</t>
    <rPh sb="15" eb="16">
      <t>マナ</t>
    </rPh>
    <rPh sb="22" eb="24">
      <t>タンキュウ</t>
    </rPh>
    <rPh sb="24" eb="25">
      <t>ホウ</t>
    </rPh>
    <phoneticPr fontId="5"/>
  </si>
  <si>
    <t>総合ビジネス・情報学科　専任講師</t>
    <rPh sb="0" eb="2">
      <t>ソウゴウ</t>
    </rPh>
    <rPh sb="7" eb="9">
      <t>ジョウホウ</t>
    </rPh>
    <rPh sb="9" eb="11">
      <t>ガッカ</t>
    </rPh>
    <rPh sb="12" eb="16">
      <t>センニンコウシ</t>
    </rPh>
    <phoneticPr fontId="5"/>
  </si>
  <si>
    <t>鈴木　孔明</t>
    <rPh sb="0" eb="2">
      <t>スズキ</t>
    </rPh>
    <rPh sb="3" eb="5">
      <t>コウメイ</t>
    </rPh>
    <phoneticPr fontId="5"/>
  </si>
  <si>
    <t>アンケートデータから探究する「自社の強み」と「最優先課題」</t>
    <rPh sb="10" eb="12">
      <t>タンキュウ</t>
    </rPh>
    <rPh sb="15" eb="17">
      <t>ジシャ</t>
    </rPh>
    <rPh sb="18" eb="19">
      <t>ツヨ</t>
    </rPh>
    <rPh sb="23" eb="24">
      <t>サイ</t>
    </rPh>
    <rPh sb="24" eb="26">
      <t>ユウセン</t>
    </rPh>
    <rPh sb="26" eb="28">
      <t>カダイ</t>
    </rPh>
    <phoneticPr fontId="5"/>
  </si>
  <si>
    <t>金澤　良晃</t>
    <rPh sb="0" eb="2">
      <t>カナザワ</t>
    </rPh>
    <rPh sb="3" eb="5">
      <t>ヨシアキ</t>
    </rPh>
    <phoneticPr fontId="5"/>
  </si>
  <si>
    <t>中国は敵か友か？～日本の対中政策と言説の陥穽～</t>
    <rPh sb="0" eb="2">
      <t>チュウゴク</t>
    </rPh>
    <rPh sb="3" eb="4">
      <t>テキ</t>
    </rPh>
    <rPh sb="5" eb="6">
      <t>トモ</t>
    </rPh>
    <rPh sb="9" eb="11">
      <t>ニホン</t>
    </rPh>
    <rPh sb="12" eb="16">
      <t>タイチュウセイサク</t>
    </rPh>
    <rPh sb="17" eb="19">
      <t>ゲンセツ</t>
    </rPh>
    <rPh sb="20" eb="22">
      <t>カンセイ</t>
    </rPh>
    <phoneticPr fontId="5"/>
  </si>
  <si>
    <t>観光メディア文化学部メディア情報文化学科　准教授</t>
    <rPh sb="0" eb="2">
      <t>カンコウ</t>
    </rPh>
    <rPh sb="6" eb="8">
      <t>ブンカ</t>
    </rPh>
    <rPh sb="8" eb="10">
      <t>ガクブ</t>
    </rPh>
    <rPh sb="14" eb="18">
      <t>ジョウホウブンカ</t>
    </rPh>
    <rPh sb="18" eb="20">
      <t>ガッカ</t>
    </rPh>
    <rPh sb="21" eb="24">
      <t>ジュンキョウジュ</t>
    </rPh>
    <phoneticPr fontId="5"/>
  </si>
  <si>
    <t>髙𣘺　敏哉</t>
    <rPh sb="0" eb="1">
      <t>タカ</t>
    </rPh>
    <rPh sb="4" eb="5">
      <t>トシ</t>
    </rPh>
    <rPh sb="5" eb="6">
      <t>カナ</t>
    </rPh>
    <phoneticPr fontId="5"/>
  </si>
  <si>
    <t>相互承認としての〈愛〉：その生成と終焉～ヘーゲル精神哲学の見地から～</t>
    <rPh sb="0" eb="4">
      <t>ソウゴショウニン</t>
    </rPh>
    <rPh sb="9" eb="10">
      <t>アイ</t>
    </rPh>
    <rPh sb="14" eb="16">
      <t>セイセイ</t>
    </rPh>
    <rPh sb="17" eb="19">
      <t>シュウエン</t>
    </rPh>
    <rPh sb="24" eb="28">
      <t>セイシンテツガク</t>
    </rPh>
    <rPh sb="29" eb="31">
      <t>ケンチ</t>
    </rPh>
    <phoneticPr fontId="5"/>
  </si>
  <si>
    <t>経営文化学部ビジネスマネジメント学科　講師</t>
    <rPh sb="0" eb="6">
      <t>ケイエイブンカガクブ</t>
    </rPh>
    <rPh sb="16" eb="18">
      <t>ガッカ</t>
    </rPh>
    <rPh sb="19" eb="21">
      <t>コウシ</t>
    </rPh>
    <phoneticPr fontId="5"/>
  </si>
  <si>
    <t>金澤　秀嗣</t>
    <rPh sb="0" eb="2">
      <t>カナザワ</t>
    </rPh>
    <rPh sb="3" eb="5">
      <t>ヒデツグ</t>
    </rPh>
    <phoneticPr fontId="5"/>
  </si>
  <si>
    <t>ビジネスと人権の経済学資源配分の視点～</t>
    <rPh sb="5" eb="7">
      <t>ジンケン</t>
    </rPh>
    <rPh sb="8" eb="11">
      <t>ケイザイガク</t>
    </rPh>
    <rPh sb="11" eb="15">
      <t>シゲンハイブン</t>
    </rPh>
    <rPh sb="16" eb="18">
      <t>シテン</t>
    </rPh>
    <phoneticPr fontId="5"/>
  </si>
  <si>
    <t>副学長　観光メディア文化学部メディア情報文化学科　教授</t>
    <rPh sb="0" eb="3">
      <t>フクガクチョウ</t>
    </rPh>
    <rPh sb="4" eb="6">
      <t>カンコウ</t>
    </rPh>
    <rPh sb="10" eb="12">
      <t>ブンカ</t>
    </rPh>
    <rPh sb="12" eb="14">
      <t>ガクブ</t>
    </rPh>
    <rPh sb="18" eb="20">
      <t>ジョウホウ</t>
    </rPh>
    <rPh sb="20" eb="22">
      <t>ブンカ</t>
    </rPh>
    <rPh sb="22" eb="24">
      <t>ガッカ</t>
    </rPh>
    <rPh sb="25" eb="27">
      <t>キョウジュ</t>
    </rPh>
    <phoneticPr fontId="5"/>
  </si>
  <si>
    <t>松浦　広明</t>
    <rPh sb="0" eb="2">
      <t>マツウラ</t>
    </rPh>
    <rPh sb="3" eb="5">
      <t>ヒロアキ</t>
    </rPh>
    <phoneticPr fontId="5"/>
  </si>
  <si>
    <t>コロナ禍の子どもの健康</t>
    <rPh sb="3" eb="4">
      <t>カ</t>
    </rPh>
    <rPh sb="5" eb="6">
      <t>コ</t>
    </rPh>
    <rPh sb="9" eb="11">
      <t>ケンコウ</t>
    </rPh>
    <phoneticPr fontId="5"/>
  </si>
  <si>
    <t>看護学部看護学科　教授</t>
    <rPh sb="0" eb="8">
      <t>カンゴガクブカンゴガッカ</t>
    </rPh>
    <rPh sb="9" eb="11">
      <t>キョウジュ</t>
    </rPh>
    <phoneticPr fontId="5"/>
  </si>
  <si>
    <t>大脇　淳子</t>
    <rPh sb="0" eb="2">
      <t>オオワキ</t>
    </rPh>
    <rPh sb="3" eb="5">
      <t>ジュンコ</t>
    </rPh>
    <phoneticPr fontId="5"/>
  </si>
  <si>
    <t>「男もつらいよ」の心理学</t>
    <rPh sb="1" eb="2">
      <t>オトコ</t>
    </rPh>
    <rPh sb="9" eb="12">
      <t>シンリガク</t>
    </rPh>
    <phoneticPr fontId="5"/>
  </si>
  <si>
    <t>コミュニケーション文化学部生活心理学科　准教授</t>
    <rPh sb="9" eb="13">
      <t>ブンカガクブ</t>
    </rPh>
    <rPh sb="13" eb="15">
      <t>セイカツ</t>
    </rPh>
    <rPh sb="15" eb="17">
      <t>シンリ</t>
    </rPh>
    <rPh sb="17" eb="19">
      <t>ガッカ</t>
    </rPh>
    <rPh sb="20" eb="23">
      <t>ジュンキョウジュ</t>
    </rPh>
    <phoneticPr fontId="5"/>
  </si>
  <si>
    <t>水本　深喜</t>
    <rPh sb="0" eb="1">
      <t>ミズ</t>
    </rPh>
    <rPh sb="1" eb="2">
      <t>ホン</t>
    </rPh>
    <rPh sb="3" eb="5">
      <t>フカキ</t>
    </rPh>
    <phoneticPr fontId="5"/>
  </si>
  <si>
    <t>「観る、観る、観る」ことで明らかになった激辛トウガラシの秘密</t>
    <rPh sb="1" eb="2">
      <t>ミ</t>
    </rPh>
    <rPh sb="4" eb="5">
      <t>ミ</t>
    </rPh>
    <rPh sb="7" eb="8">
      <t>ミ</t>
    </rPh>
    <rPh sb="13" eb="14">
      <t>アキ</t>
    </rPh>
    <rPh sb="20" eb="22">
      <t>ゲキカラ</t>
    </rPh>
    <rPh sb="28" eb="30">
      <t>ヒミツ</t>
    </rPh>
    <phoneticPr fontId="5"/>
  </si>
  <si>
    <t>農学部　准教授</t>
    <rPh sb="0" eb="3">
      <t>ノウガクブ</t>
    </rPh>
    <rPh sb="4" eb="7">
      <t>ジュンキョウジュ</t>
    </rPh>
    <phoneticPr fontId="5"/>
  </si>
  <si>
    <t>杉山　立志</t>
    <rPh sb="0" eb="2">
      <t>スギヤマ</t>
    </rPh>
    <rPh sb="3" eb="4">
      <t>タ</t>
    </rPh>
    <rPh sb="4" eb="5">
      <t>ココロザシ</t>
    </rPh>
    <phoneticPr fontId="5"/>
  </si>
  <si>
    <t>シロネズミの通ってきた道～実験用ラットの祖先は日本生まれ？～</t>
    <rPh sb="6" eb="7">
      <t>トオ</t>
    </rPh>
    <rPh sb="11" eb="12">
      <t>ミチ</t>
    </rPh>
    <rPh sb="13" eb="16">
      <t>ジッケンヨウ</t>
    </rPh>
    <rPh sb="20" eb="22">
      <t>ソセン</t>
    </rPh>
    <rPh sb="23" eb="25">
      <t>ニホン</t>
    </rPh>
    <rPh sb="25" eb="26">
      <t>ウ</t>
    </rPh>
    <phoneticPr fontId="5"/>
  </si>
  <si>
    <t>農学部動物科学科　教授</t>
    <rPh sb="0" eb="3">
      <t>ノウガクブ</t>
    </rPh>
    <rPh sb="3" eb="5">
      <t>ドウブツ</t>
    </rPh>
    <rPh sb="5" eb="7">
      <t>カガク</t>
    </rPh>
    <rPh sb="7" eb="8">
      <t>カ</t>
    </rPh>
    <rPh sb="9" eb="11">
      <t>キョウジュ</t>
    </rPh>
    <phoneticPr fontId="5"/>
  </si>
  <si>
    <t>庫本　高志</t>
    <rPh sb="0" eb="2">
      <t>クラモト</t>
    </rPh>
    <rPh sb="3" eb="5">
      <t>タカシ</t>
    </rPh>
    <phoneticPr fontId="5"/>
  </si>
  <si>
    <t>野草や雑草から進化した作物～ムギ類とクワイを例にして～</t>
    <rPh sb="0" eb="2">
      <t>ヤソウ</t>
    </rPh>
    <rPh sb="3" eb="5">
      <t>ザッソウ</t>
    </rPh>
    <rPh sb="7" eb="9">
      <t>シンカ</t>
    </rPh>
    <rPh sb="11" eb="13">
      <t>サクモツ</t>
    </rPh>
    <rPh sb="16" eb="17">
      <t>ルイ</t>
    </rPh>
    <rPh sb="22" eb="23">
      <t>レイ</t>
    </rPh>
    <phoneticPr fontId="5"/>
  </si>
  <si>
    <t>農爆部農学科　准教授</t>
    <rPh sb="0" eb="1">
      <t>ノウ</t>
    </rPh>
    <rPh sb="1" eb="2">
      <t>バク</t>
    </rPh>
    <rPh sb="2" eb="3">
      <t>ブ</t>
    </rPh>
    <rPh sb="3" eb="5">
      <t>ノウガク</t>
    </rPh>
    <rPh sb="5" eb="6">
      <t>カ</t>
    </rPh>
    <rPh sb="7" eb="10">
      <t>ジュンキョウジュ</t>
    </rPh>
    <phoneticPr fontId="5"/>
  </si>
  <si>
    <t>丹羽　克昌</t>
    <rPh sb="0" eb="2">
      <t>ニワ</t>
    </rPh>
    <rPh sb="3" eb="5">
      <t>カツマサ</t>
    </rPh>
    <phoneticPr fontId="5"/>
  </si>
  <si>
    <t>未利用資源を利用した食品の開発～食品製造時に発生する食品ロスをなくそう～</t>
    <rPh sb="0" eb="3">
      <t>ミリヨウ</t>
    </rPh>
    <rPh sb="3" eb="5">
      <t>シゲン</t>
    </rPh>
    <rPh sb="6" eb="8">
      <t>リヨウ</t>
    </rPh>
    <rPh sb="10" eb="12">
      <t>ショクヒン</t>
    </rPh>
    <rPh sb="13" eb="15">
      <t>カイハツ</t>
    </rPh>
    <rPh sb="16" eb="18">
      <t>ショクヒン</t>
    </rPh>
    <rPh sb="18" eb="20">
      <t>セイゾウ</t>
    </rPh>
    <rPh sb="20" eb="21">
      <t>ジ</t>
    </rPh>
    <rPh sb="22" eb="24">
      <t>ハッセイ</t>
    </rPh>
    <rPh sb="26" eb="28">
      <t>ショクヒン</t>
    </rPh>
    <phoneticPr fontId="5"/>
  </si>
  <si>
    <t>農学部デザイン農学科　教授</t>
    <rPh sb="0" eb="3">
      <t>ノウガクブ</t>
    </rPh>
    <rPh sb="7" eb="9">
      <t>ノウガク</t>
    </rPh>
    <rPh sb="9" eb="10">
      <t>カ</t>
    </rPh>
    <rPh sb="11" eb="13">
      <t>キョウジュ</t>
    </rPh>
    <phoneticPr fontId="5"/>
  </si>
  <si>
    <t>谷口　亜樹子</t>
    <rPh sb="0" eb="2">
      <t>タニグチ</t>
    </rPh>
    <rPh sb="3" eb="4">
      <t>ア</t>
    </rPh>
    <rPh sb="4" eb="5">
      <t>キ</t>
    </rPh>
    <rPh sb="5" eb="6">
      <t>コ</t>
    </rPh>
    <phoneticPr fontId="5"/>
  </si>
  <si>
    <t>バイテク作物は悪か？～遺伝子組換え作物、ゲノム編集作物の安全性・環境への影響について～</t>
    <rPh sb="4" eb="6">
      <t>サクモツ</t>
    </rPh>
    <rPh sb="7" eb="8">
      <t>アク</t>
    </rPh>
    <rPh sb="11" eb="16">
      <t>イデンシクミカ</t>
    </rPh>
    <rPh sb="17" eb="19">
      <t>サクモツ</t>
    </rPh>
    <rPh sb="23" eb="25">
      <t>ヘンシュウ</t>
    </rPh>
    <rPh sb="25" eb="27">
      <t>サクモツ</t>
    </rPh>
    <rPh sb="28" eb="31">
      <t>アンゼンセイ</t>
    </rPh>
    <rPh sb="32" eb="34">
      <t>カンキョウ</t>
    </rPh>
    <rPh sb="36" eb="38">
      <t>エイキョウ</t>
    </rPh>
    <phoneticPr fontId="5"/>
  </si>
  <si>
    <t>農学部生物資源開発学科　准教授</t>
    <rPh sb="0" eb="3">
      <t>ノウガクブ</t>
    </rPh>
    <rPh sb="3" eb="5">
      <t>セイブツ</t>
    </rPh>
    <rPh sb="5" eb="7">
      <t>シゲン</t>
    </rPh>
    <rPh sb="7" eb="9">
      <t>カイハツ</t>
    </rPh>
    <rPh sb="9" eb="11">
      <t>ガッカ</t>
    </rPh>
    <rPh sb="12" eb="15">
      <t>ジュンキョウジュ</t>
    </rPh>
    <phoneticPr fontId="5"/>
  </si>
  <si>
    <t>小松　憲治</t>
    <rPh sb="0" eb="2">
      <t>コマツ</t>
    </rPh>
    <rPh sb="3" eb="5">
      <t>ケンジ</t>
    </rPh>
    <phoneticPr fontId="5"/>
  </si>
  <si>
    <t>★特別講座（対面講座）</t>
    <rPh sb="1" eb="3">
      <t>トクベツ</t>
    </rPh>
    <rPh sb="3" eb="5">
      <t>コウザ</t>
    </rPh>
    <rPh sb="6" eb="10">
      <t>タイメンコウザ</t>
    </rPh>
    <phoneticPr fontId="5"/>
  </si>
  <si>
    <t>●小中学生向け</t>
    <rPh sb="1" eb="5">
      <t>ショウチュウガクセイ</t>
    </rPh>
    <rPh sb="5" eb="6">
      <t>ム</t>
    </rPh>
    <phoneticPr fontId="5"/>
  </si>
  <si>
    <t>会場： 東京農業大学厚木キャンパス＜船子1737＞</t>
    <rPh sb="0" eb="2">
      <t>カイジョウ</t>
    </rPh>
    <phoneticPr fontId="5"/>
  </si>
  <si>
    <t xml:space="preserve"> 松蔭大学 厚木ステーションキャンパス＜中町4-3-1＞</t>
    <phoneticPr fontId="5" alignment="distributed"/>
  </si>
  <si>
    <t>10:00～12:00</t>
    <phoneticPr fontId="5" alignment="distributed"/>
  </si>
  <si>
    <t>羊の毛はなぜモコモコなのか？～生き物から学ぶエコなデザイン～</t>
    <rPh sb="0" eb="1">
      <t>ヒツジ</t>
    </rPh>
    <rPh sb="2" eb="3">
      <t>ケ</t>
    </rPh>
    <rPh sb="15" eb="16">
      <t>イ</t>
    </rPh>
    <rPh sb="17" eb="18">
      <t>モノ</t>
    </rPh>
    <rPh sb="20" eb="21">
      <t>マナ</t>
    </rPh>
    <phoneticPr fontId="5" alignment="distributed"/>
  </si>
  <si>
    <t>東京農業大学農学部デザイン農学科助教</t>
    <rPh sb="13" eb="15">
      <t>ノウガク</t>
    </rPh>
    <phoneticPr fontId="5" alignment="distributed"/>
  </si>
  <si>
    <t>森元　真理</t>
    <rPh sb="0" eb="2">
      <t>モリモト</t>
    </rPh>
    <rPh sb="3" eb="5">
      <t>マリ</t>
    </rPh>
    <phoneticPr fontId="5"/>
  </si>
  <si>
    <t>手の技を使って絵本を作ろう！</t>
    <phoneticPr fontId="5" alignment="distributed"/>
  </si>
  <si>
    <t>松蔭大学コミュニケーション文化学部子ども学科教授</t>
    <rPh sb="0" eb="4">
      <t>ショウインダイガク</t>
    </rPh>
    <rPh sb="13" eb="15">
      <t>ブンカ</t>
    </rPh>
    <rPh sb="15" eb="17">
      <t>ガクブ</t>
    </rPh>
    <rPh sb="17" eb="18">
      <t>コ</t>
    </rPh>
    <rPh sb="20" eb="22">
      <t>ガッカ</t>
    </rPh>
    <rPh sb="22" eb="24">
      <t>キョウジュ</t>
    </rPh>
    <phoneticPr fontId="5" alignment="distributed"/>
  </si>
  <si>
    <t>小野　和</t>
    <rPh sb="0" eb="2">
      <t>オノ</t>
    </rPh>
    <rPh sb="3" eb="4">
      <t>カズ</t>
    </rPh>
    <phoneticPr fontId="5"/>
  </si>
  <si>
    <t>松蔭大学コミュニケーション文化学部子ども学科准教授</t>
    <rPh sb="0" eb="4">
      <t>ショウインダイガク</t>
    </rPh>
    <rPh sb="13" eb="15">
      <t>ブンカ</t>
    </rPh>
    <rPh sb="15" eb="17">
      <t>ガクブ</t>
    </rPh>
    <rPh sb="17" eb="18">
      <t>コ</t>
    </rPh>
    <rPh sb="20" eb="22">
      <t>ガッカ</t>
    </rPh>
    <rPh sb="22" eb="25">
      <t>ジュンキョウジュ</t>
    </rPh>
    <phoneticPr fontId="5" alignment="distributed"/>
  </si>
  <si>
    <t>野川　智子</t>
    <rPh sb="0" eb="5">
      <t>ノガワ　トモコ</t>
    </rPh>
    <phoneticPr fontId="5"/>
  </si>
  <si>
    <t>9:30～12:30</t>
    <phoneticPr fontId="5"/>
  </si>
  <si>
    <t>飼育体験講座：ウマとモルモットと友達になろう1</t>
    <rPh sb="0" eb="2">
      <t>シイク</t>
    </rPh>
    <rPh sb="2" eb="4">
      <t>タイケン</t>
    </rPh>
    <rPh sb="4" eb="6">
      <t>コウザ</t>
    </rPh>
    <rPh sb="16" eb="18">
      <t>トモダチ</t>
    </rPh>
    <phoneticPr fontId="5"/>
  </si>
  <si>
    <t>東京農業大学農学部デザイン農学科教授</t>
  </si>
  <si>
    <t>土田　あさみ</t>
    <rPh sb="0" eb="2">
      <t>ツチダ</t>
    </rPh>
    <phoneticPr fontId="5"/>
  </si>
  <si>
    <t>飼育体験講座：ウマとモルモットと友達になろう2</t>
    <rPh sb="0" eb="2">
      <t>シイク</t>
    </rPh>
    <rPh sb="2" eb="4">
      <t>タイケン</t>
    </rPh>
    <rPh sb="4" eb="6">
      <t>コウザ</t>
    </rPh>
    <rPh sb="16" eb="18">
      <t>トモダチ</t>
    </rPh>
    <phoneticPr fontId="5"/>
  </si>
  <si>
    <t>●一般向け</t>
    <rPh sb="1" eb="3">
      <t>イッパン</t>
    </rPh>
    <rPh sb="3" eb="4">
      <t>ム</t>
    </rPh>
    <phoneticPr fontId="5"/>
  </si>
  <si>
    <t>会場：湘北短期大学＜温水428＞</t>
    <rPh sb="0" eb="2">
      <t>カイジョウ</t>
    </rPh>
    <phoneticPr fontId="5"/>
  </si>
  <si>
    <t>10：00～12:00</t>
    <phoneticPr fontId="5" alignment="distributed"/>
  </si>
  <si>
    <t>日本の伝統芸能・講談から学ぶ歴史と文化</t>
    <rPh sb="0" eb="2">
      <t>ニホン</t>
    </rPh>
    <rPh sb="3" eb="5">
      <t>デントウ</t>
    </rPh>
    <rPh sb="5" eb="7">
      <t>ゲイノウ</t>
    </rPh>
    <rPh sb="8" eb="10">
      <t>コウダン</t>
    </rPh>
    <rPh sb="12" eb="13">
      <t>マナ</t>
    </rPh>
    <rPh sb="14" eb="16">
      <t>レキシ</t>
    </rPh>
    <rPh sb="17" eb="19">
      <t>ブンカ</t>
    </rPh>
    <phoneticPr fontId="5" alignment="distributed"/>
  </si>
  <si>
    <t>湘北短期大学総合ビジネス・情報学科専任講師</t>
    <rPh sb="0" eb="6">
      <t>ショウホクタンキダイガク</t>
    </rPh>
    <rPh sb="6" eb="8">
      <t>ソウゴウ</t>
    </rPh>
    <rPh sb="13" eb="17">
      <t>ジョウホウガッカ</t>
    </rPh>
    <rPh sb="17" eb="21">
      <t>センニンコウシ</t>
    </rPh>
    <phoneticPr fontId="5" alignment="distributed"/>
  </si>
  <si>
    <t>自分に似合う色を探しましょう</t>
    <rPh sb="0" eb="2">
      <t>ジブン</t>
    </rPh>
    <rPh sb="3" eb="5">
      <t>ニア</t>
    </rPh>
    <rPh sb="6" eb="7">
      <t>イロ</t>
    </rPh>
    <rPh sb="8" eb="9">
      <t>サガ</t>
    </rPh>
    <phoneticPr fontId="5" alignment="distributed"/>
  </si>
  <si>
    <t>湘北短期大学生活プロデュース学科専任講師</t>
    <rPh sb="0" eb="2">
      <t>ショウホク</t>
    </rPh>
    <rPh sb="2" eb="4">
      <t>タンキ</t>
    </rPh>
    <rPh sb="4" eb="6">
      <t>ダイガク</t>
    </rPh>
    <rPh sb="6" eb="8">
      <t>セイカツ</t>
    </rPh>
    <rPh sb="14" eb="16">
      <t>ガッカ</t>
    </rPh>
    <rPh sb="16" eb="18">
      <t>センニン</t>
    </rPh>
    <rPh sb="18" eb="20">
      <t>コウシ</t>
    </rPh>
    <phoneticPr fontId="5" alignment="distributed"/>
  </si>
  <si>
    <t>三塚　由美子</t>
    <rPh sb="0" eb="2">
      <t>ミツカ</t>
    </rPh>
    <rPh sb="3" eb="6">
      <t>ユミコ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</si>
</sst>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aaa\)"/>
    <numFmt numFmtId="177" formatCode="0.0%"/>
    <numFmt numFmtId="178" formatCode="#,##0_ "/>
    <numFmt numFmtId="179" formatCode="0;[Red]0"/>
    <numFmt numFmtId="180" formatCode="#,##0;[Red]#,##0"/>
    <numFmt numFmtId="181" formatCode="General&quot;人&quot;"/>
    <numFmt numFmtId="182" formatCode="@\ &quot;氏&quot;"/>
  </numFmts>
  <fonts count="1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b/>
      <sz val="16"/>
      <name val="ＭＳ Ｐゴシック"/>
      <family val="3"/>
      <charset val="128"/>
    </font>
    <font>
      <sz val="6"/>
      <name val="ＭＳ Ｐゴシック"/>
      <family val="3"/>
      <charset val="128"/>
    </font>
    <font>
      <b/>
      <sz val="11"/>
      <color indexed="61"/>
      <name val="ＭＳ Ｐゴシック"/>
      <family val="3"/>
      <charset val="128"/>
    </font>
    <font>
      <b/>
      <sz val="12"/>
      <color indexed="61"/>
      <name val="ＭＳ Ｐゴシック"/>
      <family val="3"/>
      <charset val="128"/>
    </font>
    <font>
      <b/>
      <sz val="14"/>
      <color theme="0"/>
      <name val="HG明朝E"/>
      <family val="1"/>
      <charset val="128"/>
    </font>
    <font>
      <sz val="9"/>
      <name val="ＭＳ Ｐゴシック"/>
      <family val="3"/>
      <charset val="128"/>
    </font>
    <font>
      <sz val="12"/>
      <name val="ＭＳ Ｐゴシック"/>
      <family val="3"/>
      <charset val="128"/>
    </font>
    <font>
      <sz val="11"/>
      <color rgb="FFFF0000"/>
      <name val="ＭＳ Ｐゴシック"/>
      <family val="3"/>
      <charset val="128"/>
    </font>
    <font>
      <sz val="11"/>
      <color indexed="63"/>
      <name val="ＭＳ Ｐゴシック"/>
      <family val="3"/>
      <charset val="128"/>
    </font>
    <font>
      <sz val="10"/>
      <name val="ＭＳ Ｐゴシック"/>
      <family val="3"/>
      <charset val="128"/>
    </font>
    <font>
      <b/>
      <sz val="10"/>
      <name val="ＭＳ Ｐゴシック"/>
      <family val="3"/>
      <charset val="128"/>
    </font>
    <font>
      <b/>
      <sz val="12"/>
      <color indexed="10"/>
      <name val="ＭＳ Ｐゴシック"/>
      <family val="3"/>
      <charset val="128"/>
    </font>
    <font>
      <b/>
      <sz val="12"/>
      <name val="ＭＳ Ｐゴシック"/>
      <family val="3"/>
      <charset val="128"/>
    </font>
    <font>
      <sz val="11"/>
      <color rgb="FF222222"/>
      <name val="ＭＳ Ｐゴシック"/>
      <family val="3"/>
      <charset val="128"/>
    </font>
    <font>
      <sz val="11"/>
      <name val="游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indexed="43"/>
        <bgColor indexed="64"/>
      </patternFill>
    </fill>
    <fill>
      <patternFill patternType="solid">
        <fgColor theme="0"/>
        <bgColor indexed="64"/>
      </patternFill>
    </fill>
    <fill>
      <patternFill patternType="solid">
        <fgColor rgb="FF0070C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19">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6" fillId="2" borderId="0" xfId="0" applyFont="1" applyFill="1" applyAlignment="1"/>
    <xf numFmtId="0" fontId="0" fillId="2" borderId="0" xfId="0" applyFill="1">
      <alignment vertical="center"/>
    </xf>
    <xf numFmtId="0" fontId="7" fillId="2" borderId="0" xfId="0" applyFont="1" applyFill="1">
      <alignment vertical="center"/>
    </xf>
    <xf numFmtId="0" fontId="2" fillId="3" borderId="0" xfId="0" applyFont="1" applyFill="1" applyAlignment="1">
      <alignment horizontal="right" vertical="center"/>
    </xf>
    <xf numFmtId="0" fontId="2" fillId="3" borderId="0" xfId="0" applyFont="1" applyFill="1">
      <alignment vertical="center"/>
    </xf>
    <xf numFmtId="0" fontId="0" fillId="2" borderId="0" xfId="0" applyFill="1" applyAlignment="1">
      <alignment horizontal="left" vertical="center"/>
    </xf>
    <xf numFmtId="0" fontId="9" fillId="4" borderId="2" xfId="0" applyFont="1" applyFill="1" applyBorder="1" applyAlignment="1">
      <alignment horizontal="right" vertical="center"/>
    </xf>
    <xf numFmtId="0" fontId="2"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2" fillId="2" borderId="7" xfId="0" applyFont="1" applyFill="1" applyBorder="1" applyAlignment="1">
      <alignment horizontal="right" vertical="center"/>
    </xf>
    <xf numFmtId="56" fontId="2" fillId="2" borderId="3" xfId="0" applyNumberFormat="1" applyFont="1" applyFill="1" applyBorder="1" applyAlignment="1">
      <alignment horizontal="right" vertical="center" wrapText="1"/>
    </xf>
    <xf numFmtId="176" fontId="0" fillId="2" borderId="4" xfId="0" applyNumberFormat="1"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vertical="center" wrapText="1" shrinkToFit="1"/>
    </xf>
    <xf numFmtId="0" fontId="0" fillId="2" borderId="3" xfId="0" applyFill="1" applyBorder="1" applyAlignment="1">
      <alignment vertical="center" shrinkToFit="1"/>
    </xf>
    <xf numFmtId="0" fontId="0" fillId="5" borderId="9" xfId="0" applyFill="1" applyBorder="1" applyAlignment="1">
      <alignment vertical="center" shrinkToFit="1"/>
    </xf>
    <xf numFmtId="0" fontId="10" fillId="2" borderId="10" xfId="0" applyFont="1" applyFill="1" applyBorder="1" applyAlignment="1">
      <alignment horizontal="right" vertical="center"/>
    </xf>
    <xf numFmtId="0" fontId="10" fillId="2" borderId="6" xfId="0" applyFont="1" applyFill="1" applyBorder="1" applyAlignment="1">
      <alignment horizontal="left" vertical="center"/>
    </xf>
    <xf numFmtId="177" fontId="10" fillId="2" borderId="4" xfId="1" applyNumberFormat="1" applyFont="1" applyFill="1" applyBorder="1">
      <alignment vertical="center"/>
    </xf>
    <xf numFmtId="0" fontId="0" fillId="2" borderId="11" xfId="0" applyFill="1" applyBorder="1" applyAlignment="1">
      <alignment vertical="center" wrapText="1"/>
    </xf>
    <xf numFmtId="0" fontId="10" fillId="2" borderId="0" xfId="0" applyFont="1" applyFill="1" applyAlignment="1">
      <alignment vertical="center" wrapText="1"/>
    </xf>
    <xf numFmtId="0" fontId="10" fillId="2" borderId="12" xfId="0" applyFont="1" applyFill="1" applyBorder="1">
      <alignment vertical="center"/>
    </xf>
    <xf numFmtId="0" fontId="0" fillId="2" borderId="8" xfId="0" applyFill="1" applyBorder="1" applyAlignment="1">
      <alignment horizontal="center" vertical="center" shrinkToFit="1"/>
    </xf>
    <xf numFmtId="0" fontId="0" fillId="0" borderId="7" xfId="0" applyBorder="1" applyAlignment="1">
      <alignment vertical="center" wrapText="1"/>
    </xf>
    <xf numFmtId="0" fontId="0" fillId="0" borderId="9" xfId="0" applyBorder="1" applyAlignment="1">
      <alignment horizontal="left" vertical="center" wrapText="1" shrinkToFit="1"/>
    </xf>
    <xf numFmtId="0" fontId="10" fillId="2" borderId="4" xfId="0" applyFont="1" applyFill="1" applyBorder="1" applyAlignment="1">
      <alignment horizontal="right" vertical="center"/>
    </xf>
    <xf numFmtId="0" fontId="10" fillId="2" borderId="5" xfId="0" applyFont="1" applyFill="1" applyBorder="1">
      <alignment vertical="center"/>
    </xf>
    <xf numFmtId="56" fontId="2" fillId="2" borderId="0" xfId="0" applyNumberFormat="1" applyFont="1" applyFill="1" applyAlignment="1">
      <alignment horizontal="right" vertical="center" wrapText="1"/>
    </xf>
    <xf numFmtId="56" fontId="0" fillId="2" borderId="0" xfId="0" applyNumberFormat="1" applyFill="1" applyAlignment="1">
      <alignment horizontal="center" vertical="center"/>
    </xf>
    <xf numFmtId="0" fontId="0" fillId="2" borderId="0" xfId="0" applyFill="1" applyAlignment="1">
      <alignment horizontal="center" vertical="center" shrinkToFit="1"/>
    </xf>
    <xf numFmtId="0" fontId="0" fillId="0" borderId="0" xfId="0" applyAlignment="1">
      <alignment vertical="center" wrapText="1"/>
    </xf>
    <xf numFmtId="0" fontId="0" fillId="2" borderId="6" xfId="0" applyFill="1" applyBorder="1">
      <alignment vertical="center"/>
    </xf>
    <xf numFmtId="0" fontId="0" fillId="2" borderId="14" xfId="0" applyFill="1" applyBorder="1" applyAlignment="1">
      <alignment vertical="center" wrapText="1"/>
    </xf>
    <xf numFmtId="0" fontId="10" fillId="2" borderId="1" xfId="0" applyFont="1" applyFill="1" applyBorder="1" applyAlignment="1">
      <alignment vertical="center" wrapText="1"/>
    </xf>
    <xf numFmtId="0" fontId="10" fillId="2" borderId="15" xfId="0" applyFont="1" applyFill="1" applyBorder="1">
      <alignment vertical="center"/>
    </xf>
    <xf numFmtId="0" fontId="2" fillId="2" borderId="0" xfId="0" applyFont="1" applyFill="1" applyAlignment="1">
      <alignment horizontal="right" vertical="center"/>
    </xf>
    <xf numFmtId="0" fontId="0" fillId="0" borderId="0" xfId="0" applyAlignment="1">
      <alignment horizontal="left" vertical="center" wrapText="1" shrinkToFit="1"/>
    </xf>
    <xf numFmtId="0" fontId="0" fillId="2" borderId="0" xfId="0" applyFill="1" applyAlignment="1">
      <alignment vertical="center" wrapText="1" shrinkToFit="1"/>
    </xf>
    <xf numFmtId="0" fontId="0" fillId="2" borderId="13" xfId="0" applyFill="1" applyBorder="1">
      <alignment vertical="center"/>
    </xf>
    <xf numFmtId="0" fontId="10" fillId="2" borderId="10" xfId="0" applyFont="1" applyFill="1" applyBorder="1" applyAlignment="1">
      <alignment vertical="center" wrapText="1"/>
    </xf>
    <xf numFmtId="0" fontId="0" fillId="2" borderId="10" xfId="0" applyFill="1" applyBorder="1">
      <alignment vertical="center"/>
    </xf>
    <xf numFmtId="56" fontId="0" fillId="2" borderId="0" xfId="0" applyNumberFormat="1" applyFill="1" applyAlignment="1">
      <alignment horizontal="center" vertical="center" wrapText="1"/>
    </xf>
    <xf numFmtId="0" fontId="2" fillId="0" borderId="0" xfId="0" applyFont="1" applyAlignment="1">
      <alignment horizontal="left" vertical="center" shrinkToFit="1"/>
    </xf>
    <xf numFmtId="0" fontId="9" fillId="2" borderId="0" xfId="0" applyFont="1" applyFill="1" applyAlignment="1">
      <alignment vertical="center" shrinkToFit="1"/>
    </xf>
    <xf numFmtId="56" fontId="2" fillId="2" borderId="14" xfId="0" applyNumberFormat="1" applyFont="1" applyFill="1" applyBorder="1" applyAlignment="1">
      <alignment horizontal="right" vertical="center" wrapText="1"/>
    </xf>
    <xf numFmtId="0" fontId="0" fillId="2" borderId="17" xfId="0" applyFill="1" applyBorder="1" applyAlignment="1">
      <alignment horizontal="center" vertical="center" shrinkToFit="1"/>
    </xf>
    <xf numFmtId="0" fontId="0" fillId="0" borderId="7" xfId="0" applyBorder="1" applyAlignment="1">
      <alignment vertical="center" shrinkToFit="1"/>
    </xf>
    <xf numFmtId="0" fontId="0" fillId="5" borderId="18" xfId="0" applyFill="1" applyBorder="1" applyAlignment="1">
      <alignment vertical="center" shrinkToFit="1"/>
    </xf>
    <xf numFmtId="0" fontId="0" fillId="5" borderId="5" xfId="0" applyFill="1" applyBorder="1" applyAlignment="1">
      <alignment vertical="center" shrinkToFit="1"/>
    </xf>
    <xf numFmtId="0" fontId="10" fillId="2" borderId="13" xfId="0" applyFont="1" applyFill="1" applyBorder="1" applyAlignment="1">
      <alignment horizontal="right" vertical="center"/>
    </xf>
    <xf numFmtId="177" fontId="10" fillId="2" borderId="2" xfId="1" applyNumberFormat="1" applyFont="1" applyFill="1" applyBorder="1" applyAlignment="1">
      <alignment vertical="center"/>
    </xf>
    <xf numFmtId="0" fontId="11" fillId="2" borderId="0" xfId="0" applyFont="1" applyFill="1">
      <alignment vertical="center"/>
    </xf>
    <xf numFmtId="0" fontId="0" fillId="5" borderId="18" xfId="0" applyFill="1" applyBorder="1" applyAlignment="1">
      <alignment vertical="center" wrapText="1" shrinkToFit="1"/>
    </xf>
    <xf numFmtId="0" fontId="10" fillId="2" borderId="3" xfId="0" applyFont="1" applyFill="1" applyBorder="1" applyAlignment="1">
      <alignment horizontal="right" vertical="center"/>
    </xf>
    <xf numFmtId="177" fontId="10" fillId="2" borderId="7" xfId="1" applyNumberFormat="1" applyFont="1" applyFill="1" applyBorder="1" applyAlignment="1">
      <alignment vertical="center"/>
    </xf>
    <xf numFmtId="0" fontId="12" fillId="0" borderId="5" xfId="0" applyFont="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13" fillId="2" borderId="0" xfId="0" applyFont="1" applyFill="1" applyAlignment="1">
      <alignment vertical="top" wrapText="1"/>
    </xf>
    <xf numFmtId="0" fontId="0" fillId="2" borderId="14" xfId="0" applyFill="1" applyBorder="1">
      <alignment vertical="center"/>
    </xf>
    <xf numFmtId="0" fontId="10" fillId="2" borderId="0" xfId="0" applyFont="1" applyFill="1" applyAlignment="1">
      <alignment horizontal="right" vertical="center"/>
    </xf>
    <xf numFmtId="0" fontId="10" fillId="2" borderId="0" xfId="0" applyFont="1" applyFill="1">
      <alignment vertical="center"/>
    </xf>
    <xf numFmtId="177" fontId="10" fillId="2" borderId="0" xfId="1" applyNumberFormat="1" applyFont="1" applyFill="1" applyBorder="1">
      <alignment vertical="center"/>
    </xf>
    <xf numFmtId="0" fontId="0" fillId="2" borderId="0" xfId="0" applyFill="1" applyAlignment="1">
      <alignment vertical="center" wrapText="1"/>
    </xf>
    <xf numFmtId="0" fontId="13" fillId="3" borderId="0" xfId="0" applyFont="1" applyFill="1" applyAlignment="1">
      <alignment vertical="top" wrapText="1"/>
    </xf>
    <xf numFmtId="0" fontId="2" fillId="4" borderId="7" xfId="0" applyFont="1" applyFill="1" applyBorder="1" applyAlignment="1">
      <alignment horizontal="center" vertical="center"/>
    </xf>
    <xf numFmtId="0" fontId="10" fillId="4" borderId="7" xfId="0" applyFont="1" applyFill="1" applyBorder="1" applyAlignment="1">
      <alignment horizontal="center" vertical="center"/>
    </xf>
    <xf numFmtId="56" fontId="2" fillId="2" borderId="3" xfId="0" applyNumberFormat="1" applyFont="1" applyFill="1" applyBorder="1" applyAlignment="1">
      <alignment horizontal="right" vertical="center" shrinkToFit="1"/>
    </xf>
    <xf numFmtId="0" fontId="0" fillId="2" borderId="7" xfId="0" applyFill="1" applyBorder="1">
      <alignment vertical="center"/>
    </xf>
    <xf numFmtId="0" fontId="0" fillId="2" borderId="9" xfId="0" applyFill="1" applyBorder="1" applyAlignment="1">
      <alignment horizontal="justify" vertical="center"/>
    </xf>
    <xf numFmtId="0" fontId="0" fillId="2" borderId="3" xfId="0" applyFill="1" applyBorder="1">
      <alignment vertical="center"/>
    </xf>
    <xf numFmtId="0" fontId="0" fillId="2" borderId="5" xfId="0" applyFill="1" applyBorder="1">
      <alignment vertical="center"/>
    </xf>
    <xf numFmtId="0" fontId="10" fillId="2" borderId="11" xfId="0" applyFont="1" applyFill="1" applyBorder="1" applyAlignment="1">
      <alignment vertical="center" wrapText="1"/>
    </xf>
    <xf numFmtId="56" fontId="0" fillId="2" borderId="3" xfId="0" applyNumberFormat="1" applyFill="1" applyBorder="1" applyAlignment="1">
      <alignment horizontal="right" vertical="center" wrapText="1"/>
    </xf>
    <xf numFmtId="0" fontId="0" fillId="2" borderId="11" xfId="0" applyFill="1" applyBorder="1">
      <alignment vertical="center"/>
    </xf>
    <xf numFmtId="0" fontId="0" fillId="2" borderId="12" xfId="0" applyFill="1" applyBorder="1">
      <alignment vertical="center"/>
    </xf>
    <xf numFmtId="0" fontId="0" fillId="2" borderId="7" xfId="0" applyFill="1" applyBorder="1" applyAlignment="1">
      <alignment vertical="center" shrinkToFit="1"/>
    </xf>
    <xf numFmtId="0" fontId="0" fillId="2" borderId="7" xfId="0" applyFill="1" applyBorder="1" applyAlignment="1">
      <alignment vertical="center" wrapText="1"/>
    </xf>
    <xf numFmtId="0" fontId="10" fillId="2" borderId="14" xfId="0" applyFont="1" applyFill="1" applyBorder="1" applyAlignment="1">
      <alignment vertical="center" wrapText="1"/>
    </xf>
    <xf numFmtId="0" fontId="0" fillId="2" borderId="7" xfId="0" applyFill="1" applyBorder="1" applyAlignment="1">
      <alignment horizontal="right" vertical="center"/>
    </xf>
    <xf numFmtId="0" fontId="0" fillId="2" borderId="3" xfId="0" applyFill="1" applyBorder="1" applyAlignment="1">
      <alignment horizontal="right" vertical="center"/>
    </xf>
    <xf numFmtId="177" fontId="2" fillId="2" borderId="7" xfId="0" applyNumberFormat="1" applyFont="1" applyFill="1" applyBorder="1">
      <alignment vertical="center"/>
    </xf>
    <xf numFmtId="56" fontId="0" fillId="2" borderId="3" xfId="0" applyNumberFormat="1" applyFill="1" applyBorder="1" applyAlignment="1">
      <alignment horizontal="right" vertical="center" shrinkToFit="1"/>
    </xf>
    <xf numFmtId="0" fontId="12" fillId="0" borderId="7" xfId="0" applyFont="1" applyBorder="1" applyAlignment="1">
      <alignment horizontal="left" vertical="center" wrapText="1"/>
    </xf>
    <xf numFmtId="0" fontId="0" fillId="0" borderId="9" xfId="0" applyBorder="1" applyAlignment="1">
      <alignment horizontal="left" vertical="center" wrapText="1"/>
    </xf>
    <xf numFmtId="177" fontId="10" fillId="2" borderId="7" xfId="1" applyNumberFormat="1" applyFont="1" applyFill="1" applyBorder="1">
      <alignment vertical="center"/>
    </xf>
    <xf numFmtId="0" fontId="0" fillId="2" borderId="7" xfId="0" applyFill="1" applyBorder="1" applyAlignment="1">
      <alignment horizontal="left" vertical="center" shrinkToFit="1"/>
    </xf>
    <xf numFmtId="0" fontId="0" fillId="2" borderId="9" xfId="0" applyFill="1" applyBorder="1" applyAlignment="1">
      <alignment horizontal="left" vertical="center"/>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56" fontId="2" fillId="2" borderId="0" xfId="0" applyNumberFormat="1" applyFont="1" applyFill="1" applyAlignment="1">
      <alignment horizontal="right" vertical="center" shrinkToFit="1"/>
    </xf>
    <xf numFmtId="0" fontId="0" fillId="2" borderId="0" xfId="0" applyFill="1" applyAlignment="1">
      <alignment vertical="center" shrinkToFit="1"/>
    </xf>
    <xf numFmtId="0" fontId="0" fillId="2" borderId="0" xfId="0" applyFill="1" applyAlignment="1">
      <alignment horizontal="left" vertical="center" shrinkToFit="1"/>
    </xf>
    <xf numFmtId="0" fontId="2" fillId="2" borderId="1" xfId="0" applyFont="1" applyFill="1" applyBorder="1" applyAlignment="1">
      <alignment horizontal="left" vertical="center"/>
    </xf>
    <xf numFmtId="0" fontId="0" fillId="2" borderId="9" xfId="0" applyFill="1" applyBorder="1" applyAlignment="1">
      <alignment horizontal="center" vertical="center"/>
    </xf>
    <xf numFmtId="0" fontId="17" fillId="0" borderId="7" xfId="0" applyFont="1" applyBorder="1" applyAlignment="1">
      <alignment vertical="center" wrapText="1"/>
    </xf>
    <xf numFmtId="0" fontId="0" fillId="2" borderId="7" xfId="0" applyFill="1" applyBorder="1" applyAlignment="1">
      <alignment horizontal="left" vertical="center" wrapText="1" shrinkToFit="1"/>
    </xf>
    <xf numFmtId="0" fontId="0" fillId="0" borderId="7" xfId="0" applyBorder="1" applyAlignment="1">
      <alignment horizontal="left" vertical="center" wrapText="1"/>
    </xf>
    <xf numFmtId="0" fontId="2" fillId="0" borderId="0" xfId="0" applyFont="1">
      <alignment vertical="center"/>
    </xf>
    <xf numFmtId="0" fontId="17" fillId="0" borderId="3" xfId="0" applyFont="1" applyBorder="1" applyAlignment="1">
      <alignment vertical="center" wrapText="1"/>
    </xf>
    <xf numFmtId="0" fontId="0" fillId="2" borderId="0" xfId="0" applyFill="1" applyAlignment="1">
      <alignment horizontal="center" vertical="center"/>
    </xf>
    <xf numFmtId="0" fontId="12" fillId="0" borderId="0" xfId="0" applyFont="1">
      <alignment vertical="center"/>
    </xf>
    <xf numFmtId="0" fontId="12" fillId="0" borderId="10" xfId="0" applyFont="1" applyBorder="1">
      <alignment vertical="center"/>
    </xf>
    <xf numFmtId="0" fontId="8" fillId="3" borderId="0" xfId="0" applyFont="1" applyFill="1">
      <alignment vertical="center"/>
    </xf>
    <xf numFmtId="0" fontId="0" fillId="0" borderId="7" xfId="0" applyBorder="1" applyAlignment="1">
      <alignment horizontal="left" vertical="center" wrapText="1" shrinkToFit="1"/>
    </xf>
    <xf numFmtId="0" fontId="0" fillId="2" borderId="9" xfId="0" applyFill="1" applyBorder="1" applyAlignment="1">
      <alignment horizontal="left" vertical="center" wrapText="1"/>
    </xf>
    <xf numFmtId="0" fontId="10" fillId="2" borderId="19" xfId="0" applyFont="1" applyFill="1" applyBorder="1" applyAlignment="1">
      <alignment horizontal="right" vertical="center"/>
    </xf>
    <xf numFmtId="0" fontId="10" fillId="2" borderId="5" xfId="0" applyFont="1" applyFill="1" applyBorder="1" applyAlignment="1">
      <alignment horizontal="right" vertical="center"/>
    </xf>
    <xf numFmtId="179" fontId="10" fillId="2" borderId="3" xfId="1" applyNumberFormat="1" applyFont="1" applyFill="1" applyBorder="1">
      <alignment vertical="center"/>
    </xf>
    <xf numFmtId="179" fontId="10" fillId="2" borderId="4" xfId="1" applyNumberFormat="1" applyFont="1" applyFill="1" applyBorder="1">
      <alignment vertical="center"/>
    </xf>
    <xf numFmtId="0" fontId="0" fillId="2" borderId="18" xfId="0" applyFill="1" applyBorder="1" applyAlignment="1">
      <alignment vertical="center" wrapText="1" shrinkToFit="1"/>
    </xf>
    <xf numFmtId="0" fontId="0" fillId="2" borderId="5" xfId="0" applyFill="1" applyBorder="1" applyAlignment="1">
      <alignment vertical="center" wrapText="1" shrinkToFit="1"/>
    </xf>
    <xf numFmtId="0" fontId="18" fillId="0" borderId="18" xfId="0" applyFont="1" applyBorder="1">
      <alignment vertical="center"/>
    </xf>
    <xf numFmtId="179" fontId="10" fillId="2" borderId="13" xfId="1" applyNumberFormat="1" applyFont="1" applyFill="1" applyBorder="1">
      <alignment vertical="center"/>
    </xf>
    <xf numFmtId="179" fontId="10" fillId="2" borderId="10" xfId="1" applyNumberFormat="1" applyFont="1" applyFill="1" applyBorder="1">
      <alignment vertical="center"/>
    </xf>
    <xf numFmtId="0" fontId="10" fillId="2" borderId="6" xfId="0" applyFont="1" applyFill="1" applyBorder="1" applyAlignment="1">
      <alignment horizontal="right" vertical="center"/>
    </xf>
    <xf numFmtId="177" fontId="0" fillId="2" borderId="3" xfId="0" applyNumberFormat="1" applyFill="1" applyBorder="1" applyAlignment="1">
      <alignment horizontal="center" vertical="center"/>
    </xf>
    <xf numFmtId="179" fontId="10" fillId="2" borderId="10" xfId="0" applyNumberFormat="1" applyFont="1" applyFill="1" applyBorder="1" applyAlignment="1">
      <alignment vertical="center" wrapText="1"/>
    </xf>
    <xf numFmtId="180" fontId="2" fillId="2" borderId="0" xfId="0" applyNumberFormat="1" applyFont="1" applyFill="1">
      <alignment vertical="center"/>
    </xf>
    <xf numFmtId="0" fontId="10" fillId="4" borderId="3" xfId="0" applyFont="1" applyFill="1" applyBorder="1">
      <alignment vertical="center"/>
    </xf>
    <xf numFmtId="0" fontId="10" fillId="4" borderId="5" xfId="0" applyFont="1" applyFill="1" applyBorder="1">
      <alignment vertical="center"/>
    </xf>
    <xf numFmtId="0" fontId="0" fillId="2" borderId="20" xfId="0" applyFill="1" applyBorder="1" applyAlignment="1">
      <alignment horizontal="center" vertical="center" shrinkToFit="1"/>
    </xf>
    <xf numFmtId="9" fontId="2" fillId="2" borderId="7" xfId="1" applyFont="1" applyFill="1" applyBorder="1">
      <alignment vertical="center"/>
    </xf>
    <xf numFmtId="0" fontId="2" fillId="2" borderId="13"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4" xfId="0" applyFont="1" applyFill="1" applyBorder="1">
      <alignment vertical="center"/>
    </xf>
    <xf numFmtId="0" fontId="2" fillId="2" borderId="1" xfId="0" applyFont="1" applyFill="1" applyBorder="1">
      <alignment vertical="center"/>
    </xf>
    <xf numFmtId="0" fontId="0" fillId="2" borderId="15" xfId="0" applyFill="1" applyBorder="1">
      <alignment vertical="center"/>
    </xf>
    <xf numFmtId="0" fontId="0" fillId="0" borderId="22" xfId="0" applyBorder="1" applyAlignment="1">
      <alignment horizontal="left" vertical="center" wrapText="1"/>
    </xf>
    <xf numFmtId="0" fontId="0" fillId="0" borderId="6" xfId="0" applyBorder="1" applyAlignment="1">
      <alignment horizontal="left" vertical="center"/>
    </xf>
    <xf numFmtId="0" fontId="2" fillId="2" borderId="6" xfId="0" applyFont="1" applyFill="1" applyBorder="1">
      <alignment vertical="center"/>
    </xf>
    <xf numFmtId="0" fontId="13" fillId="0" borderId="7" xfId="0" applyFont="1" applyBorder="1" applyAlignment="1">
      <alignment vertical="center" wrapText="1"/>
    </xf>
    <xf numFmtId="0" fontId="0" fillId="0" borderId="18" xfId="0" applyBorder="1" applyAlignment="1">
      <alignment horizontal="lef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2" fillId="2" borderId="15" xfId="0" applyFont="1" applyFill="1" applyBorder="1">
      <alignment vertical="center"/>
    </xf>
    <xf numFmtId="0" fontId="13" fillId="2" borderId="7" xfId="0" applyFont="1" applyFill="1" applyBorder="1" applyAlignment="1">
      <alignment vertical="center" wrapText="1"/>
    </xf>
    <xf numFmtId="0" fontId="0" fillId="2" borderId="21" xfId="0" applyFill="1" applyBorder="1" applyAlignment="1">
      <alignment horizontal="center" vertical="center" shrinkToFit="1"/>
    </xf>
    <xf numFmtId="0" fontId="0" fillId="2" borderId="21" xfId="0" applyFill="1" applyBorder="1" applyAlignment="1">
      <alignment horizontal="center" vertical="center"/>
    </xf>
    <xf numFmtId="0" fontId="2" fillId="2" borderId="3" xfId="0" applyFont="1" applyFill="1" applyBorder="1">
      <alignment vertical="center"/>
    </xf>
    <xf numFmtId="0" fontId="2" fillId="2" borderId="4" xfId="0" applyFont="1" applyFill="1" applyBorder="1">
      <alignment vertical="center"/>
    </xf>
    <xf numFmtId="181" fontId="2" fillId="2" borderId="0" xfId="0" applyNumberFormat="1" applyFont="1" applyFill="1">
      <alignment vertical="center"/>
    </xf>
    <xf numFmtId="182" fontId="0" fillId="2" borderId="9" xfId="0" applyNumberFormat="1" applyFill="1" applyBorder="1" applyAlignment="1">
      <alignment horizontal="justify" vertical="center"/>
    </xf>
    <xf numFmtId="181" fontId="10" fillId="2" borderId="13" xfId="0" applyNumberFormat="1" applyFont="1" applyFill="1" applyBorder="1" applyAlignment="1">
      <alignment horizontal="right" vertical="center"/>
    </xf>
    <xf numFmtId="0" fontId="0" fillId="2" borderId="9" xfId="0" applyFill="1" applyBorder="1" applyAlignment="1">
      <alignment horizontal="center" vertical="center" shrinkToFit="1"/>
    </xf>
    <xf numFmtId="181" fontId="10" fillId="2" borderId="3" xfId="0" applyNumberFormat="1" applyFont="1" applyFill="1" applyBorder="1" applyAlignment="1">
      <alignment horizontal="right" vertical="center"/>
    </xf>
    <xf numFmtId="0" fontId="2" fillId="2" borderId="12" xfId="0" applyFont="1" applyFill="1" applyBorder="1">
      <alignment vertical="center"/>
    </xf>
    <xf numFmtId="181" fontId="2" fillId="2" borderId="12" xfId="0" applyNumberFormat="1" applyFont="1" applyFill="1" applyBorder="1">
      <alignment vertical="center"/>
    </xf>
    <xf numFmtId="180" fontId="0" fillId="2" borderId="0" xfId="0" applyNumberFormat="1" applyFill="1">
      <alignment vertical="center"/>
    </xf>
    <xf numFmtId="181" fontId="2" fillId="2" borderId="12" xfId="0" applyNumberFormat="1" applyFont="1" applyFill="1" applyBorder="1" applyAlignment="1">
      <alignment vertical="top"/>
    </xf>
    <xf numFmtId="0" fontId="8" fillId="6" borderId="0" xfId="0" applyFont="1" applyFill="1">
      <alignment vertical="center"/>
    </xf>
    <xf numFmtId="0" fontId="13" fillId="6" borderId="0" xfId="0" applyFont="1" applyFill="1" applyAlignment="1">
      <alignment vertical="top" wrapText="1"/>
    </xf>
    <xf numFmtId="0" fontId="9" fillId="4" borderId="7"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3" xfId="0" applyFont="1" applyFill="1" applyBorder="1">
      <alignment vertical="center"/>
    </xf>
    <xf numFmtId="0" fontId="2" fillId="4" borderId="4" xfId="0" applyFont="1" applyFill="1" applyBorder="1">
      <alignment vertical="center"/>
    </xf>
    <xf numFmtId="0" fontId="2" fillId="2" borderId="16" xfId="0" applyFont="1" applyFill="1" applyBorder="1" applyAlignment="1">
      <alignment horizontal="right" vertical="center"/>
    </xf>
    <xf numFmtId="56" fontId="0" fillId="2" borderId="14" xfId="0" applyNumberFormat="1" applyFill="1" applyBorder="1" applyAlignment="1">
      <alignment horizontal="right" vertical="center" shrinkToFit="1"/>
    </xf>
    <xf numFmtId="176" fontId="0" fillId="2" borderId="1" xfId="0" applyNumberFormat="1" applyFill="1" applyBorder="1" applyAlignment="1">
      <alignment horizontal="center" vertical="center"/>
    </xf>
    <xf numFmtId="0" fontId="0" fillId="2" borderId="16" xfId="0" applyFill="1" applyBorder="1" applyAlignment="1">
      <alignment horizontal="center" vertical="center" shrinkToFit="1"/>
    </xf>
    <xf numFmtId="0" fontId="0" fillId="2" borderId="16" xfId="0" applyFill="1" applyBorder="1" applyAlignment="1">
      <alignment vertical="center" shrinkToFit="1"/>
    </xf>
    <xf numFmtId="0" fontId="0" fillId="2" borderId="14" xfId="0" applyFill="1" applyBorder="1" applyAlignment="1">
      <alignment vertical="center" wrapText="1" shrinkToFit="1"/>
    </xf>
    <xf numFmtId="9" fontId="2" fillId="2" borderId="2" xfId="1" applyFont="1" applyFill="1" applyBorder="1">
      <alignment vertical="center"/>
    </xf>
    <xf numFmtId="0" fontId="10" fillId="2" borderId="14" xfId="0" applyFont="1" applyFill="1" applyBorder="1" applyAlignment="1">
      <alignment horizontal="right" vertical="center"/>
    </xf>
    <xf numFmtId="9" fontId="2" fillId="2" borderId="16" xfId="1" applyFont="1" applyFill="1" applyBorder="1">
      <alignment vertical="center"/>
    </xf>
    <xf numFmtId="0" fontId="0" fillId="2" borderId="7" xfId="0" applyFill="1" applyBorder="1" applyAlignment="1">
      <alignment horizontal="center" vertical="center" shrinkToFit="1"/>
    </xf>
    <xf numFmtId="181" fontId="10" fillId="2" borderId="14" xfId="0" applyNumberFormat="1" applyFont="1" applyFill="1" applyBorder="1" applyAlignment="1">
      <alignment horizontal="right" vertical="center"/>
    </xf>
    <xf numFmtId="181" fontId="2" fillId="2" borderId="15" xfId="0" applyNumberFormat="1" applyFont="1" applyFill="1" applyBorder="1">
      <alignment vertical="center"/>
    </xf>
    <xf numFmtId="0" fontId="15" fillId="2" borderId="0" xfId="0" applyFont="1" applyFill="1" applyAlignment="1">
      <alignment horizontal="left"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16" xfId="0" applyFont="1" applyFill="1" applyBorder="1" applyAlignment="1">
      <alignment horizontal="right" vertical="center"/>
    </xf>
    <xf numFmtId="56" fontId="0" fillId="2" borderId="13" xfId="0" applyNumberFormat="1" applyFill="1" applyBorder="1" applyAlignment="1">
      <alignment horizontal="right" vertical="center" shrinkToFit="1"/>
    </xf>
    <xf numFmtId="56" fontId="0" fillId="2" borderId="14" xfId="0" applyNumberFormat="1" applyFill="1" applyBorder="1" applyAlignment="1">
      <alignment horizontal="right" vertical="center" shrinkToFit="1"/>
    </xf>
    <xf numFmtId="176" fontId="0" fillId="2" borderId="6"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2" borderId="2"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2" xfId="0" applyFill="1" applyBorder="1" applyAlignment="1">
      <alignment horizontal="left" vertical="center" wrapText="1"/>
    </xf>
    <xf numFmtId="0" fontId="0" fillId="2" borderId="16" xfId="0" applyFill="1" applyBorder="1" applyAlignment="1">
      <alignment horizontal="left" vertical="center" wrapText="1"/>
    </xf>
    <xf numFmtId="0" fontId="0" fillId="2" borderId="2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1" xfId="0" applyFill="1" applyBorder="1" applyAlignment="1">
      <alignment horizontal="center" vertical="center" shrinkToFit="1"/>
    </xf>
    <xf numFmtId="0" fontId="10" fillId="4" borderId="4"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2" fillId="2" borderId="10"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6" xfId="0" applyFill="1" applyBorder="1" applyAlignment="1">
      <alignment horizontal="center" vertical="center"/>
    </xf>
    <xf numFmtId="0" fontId="2" fillId="2" borderId="15" xfId="0" applyFont="1" applyFill="1" applyBorder="1" applyAlignment="1">
      <alignment horizontal="center" vertical="center"/>
    </xf>
    <xf numFmtId="0" fontId="10" fillId="2" borderId="0" xfId="0" applyFont="1" applyFill="1" applyAlignment="1">
      <alignment horizontal="center" vertical="center" shrinkToFit="1"/>
    </xf>
    <xf numFmtId="178" fontId="10" fillId="2" borderId="0" xfId="0" applyNumberFormat="1" applyFont="1" applyFill="1" applyAlignment="1">
      <alignment horizontal="right"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2" borderId="1" xfId="0" applyFill="1" applyBorder="1" applyAlignment="1">
      <alignment horizontal="left" vertical="center"/>
    </xf>
    <xf numFmtId="0" fontId="2" fillId="2" borderId="1" xfId="0" applyFont="1" applyFill="1" applyBorder="1" applyAlignment="1">
      <alignment horizontal="left" vertical="center"/>
    </xf>
    <xf numFmtId="0" fontId="8" fillId="3" borderId="0" xfId="0" applyFont="1" applyFill="1" applyAlignment="1">
      <alignment horizontal="left" vertical="center"/>
    </xf>
    <xf numFmtId="0" fontId="14" fillId="2" borderId="6" xfId="0" applyFont="1" applyFill="1" applyBorder="1" applyAlignment="1">
      <alignment horizontal="right" vertical="center" wrapText="1"/>
    </xf>
    <xf numFmtId="0" fontId="14" fillId="2" borderId="12" xfId="0" applyFont="1" applyFill="1" applyBorder="1" applyAlignment="1">
      <alignment horizontal="right" vertical="center" wrapText="1"/>
    </xf>
    <xf numFmtId="0" fontId="0" fillId="2" borderId="2" xfId="0" applyFill="1" applyBorder="1" applyAlignment="1">
      <alignment horizontal="right" vertical="center"/>
    </xf>
    <xf numFmtId="0" fontId="0" fillId="2" borderId="16" xfId="0" applyFill="1" applyBorder="1" applyAlignment="1">
      <alignment horizontal="right" vertical="center"/>
    </xf>
    <xf numFmtId="0" fontId="10" fillId="2" borderId="13" xfId="0" applyFont="1" applyFill="1" applyBorder="1" applyAlignment="1">
      <alignment horizontal="right" vertical="center"/>
    </xf>
    <xf numFmtId="0" fontId="10" fillId="2" borderId="14" xfId="0" applyFont="1" applyFill="1" applyBorder="1" applyAlignment="1">
      <alignment horizontal="right" vertical="center"/>
    </xf>
    <xf numFmtId="0" fontId="10" fillId="2" borderId="6" xfId="0" applyFont="1" applyFill="1" applyBorder="1" applyAlignment="1">
      <alignment horizontal="left" vertical="center"/>
    </xf>
    <xf numFmtId="0" fontId="10" fillId="2" borderId="15" xfId="0" applyFont="1" applyFill="1" applyBorder="1" applyAlignment="1">
      <alignment horizontal="left" vertical="center"/>
    </xf>
    <xf numFmtId="177" fontId="10" fillId="2" borderId="2" xfId="1" applyNumberFormat="1" applyFont="1" applyFill="1" applyBorder="1" applyAlignment="1">
      <alignment horizontal="right" vertical="center"/>
    </xf>
    <xf numFmtId="177" fontId="10" fillId="2" borderId="16" xfId="1"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0" fontId="0" fillId="0" borderId="1" xfId="0" applyBorder="1" applyAlignment="1">
      <alignment horizontal="left" vertical="center"/>
    </xf>
    <xf numFmtId="0" fontId="2" fillId="4" borderId="6"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3019425</xdr:colOff>
      <xdr:row>68</xdr:row>
      <xdr:rowOff>74295</xdr:rowOff>
    </xdr:from>
    <xdr:to>
      <xdr:col>13</xdr:col>
      <xdr:colOff>186680</xdr:colOff>
      <xdr:row>70</xdr:row>
      <xdr:rowOff>161916</xdr:rowOff>
    </xdr:to>
    <xdr:sp macro="" textlink="">
      <xdr:nvSpPr>
        <xdr:cNvPr id="2" name="正方形/長方形 1">
          <a:extLst>
            <a:ext uri="{FF2B5EF4-FFF2-40B4-BE49-F238E27FC236}">
              <a16:creationId xmlns:a16="http://schemas.microsoft.com/office/drawing/2014/main" id="{A4040953-F133-4D12-BA7D-E0B3BB3E3C8B}"/>
            </a:ext>
          </a:extLst>
        </xdr:cNvPr>
        <xdr:cNvSpPr/>
      </xdr:nvSpPr>
      <xdr:spPr>
        <a:xfrm>
          <a:off x="9793605" y="11367135"/>
          <a:ext cx="4185275" cy="361941"/>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0ED5-2A65-45B8-B69F-4E86AD95561C}">
  <dimension ref="A1:N63"/>
  <sheetViews>
    <sheetView tabSelected="1" zoomScale="85" zoomScaleNormal="85" workbookViewId="0">
      <selection activeCell="I1" sqref="I1:I1048576"/>
    </sheetView>
  </sheetViews>
  <sheetFormatPr defaultColWidth="8.09765625" defaultRowHeight="13.2" x14ac:dyDescent="0.45"/>
  <cols>
    <col min="1" max="1" width="8.09765625" style="1"/>
    <col min="2" max="2" width="4.59765625" style="1" customWidth="1"/>
    <col min="3" max="3" width="8.796875" style="1" customWidth="1"/>
    <col min="4" max="4" width="4.5" style="1" customWidth="1"/>
    <col min="5" max="5" width="14.296875" style="1" customWidth="1"/>
    <col min="6" max="6" width="48.59765625" style="1" customWidth="1"/>
    <col min="7" max="7" width="40" style="1" customWidth="1"/>
    <col min="8" max="8" width="16" style="1" customWidth="1"/>
    <col min="9" max="9" width="9.296875" style="1" customWidth="1"/>
    <col min="10" max="10" width="8.09765625" style="1"/>
    <col min="11" max="11" width="11.8984375" style="1" customWidth="1"/>
    <col min="12" max="12" width="7.59765625" style="1" customWidth="1"/>
    <col min="13" max="13" width="4.296875" style="1" customWidth="1"/>
    <col min="14" max="257" width="8.09765625" style="1"/>
    <col min="258" max="258" width="4.59765625" style="1" customWidth="1"/>
    <col min="259" max="259" width="8.796875" style="1" customWidth="1"/>
    <col min="260" max="260" width="4.5" style="1" customWidth="1"/>
    <col min="261" max="261" width="14.296875" style="1" customWidth="1"/>
    <col min="262" max="262" width="48.59765625" style="1" customWidth="1"/>
    <col min="263" max="263" width="40" style="1" customWidth="1"/>
    <col min="264" max="264" width="16" style="1" customWidth="1"/>
    <col min="265" max="266" width="8.09765625" style="1"/>
    <col min="267" max="267" width="11.8984375" style="1" customWidth="1"/>
    <col min="268" max="269" width="4.296875" style="1" customWidth="1"/>
    <col min="270" max="513" width="8.09765625" style="1"/>
    <col min="514" max="514" width="4.59765625" style="1" customWidth="1"/>
    <col min="515" max="515" width="8.796875" style="1" customWidth="1"/>
    <col min="516" max="516" width="4.5" style="1" customWidth="1"/>
    <col min="517" max="517" width="14.296875" style="1" customWidth="1"/>
    <col min="518" max="518" width="48.59765625" style="1" customWidth="1"/>
    <col min="519" max="519" width="40" style="1" customWidth="1"/>
    <col min="520" max="520" width="16" style="1" customWidth="1"/>
    <col min="521" max="522" width="8.09765625" style="1"/>
    <col min="523" max="523" width="11.8984375" style="1" customWidth="1"/>
    <col min="524" max="525" width="4.296875" style="1" customWidth="1"/>
    <col min="526" max="769" width="8.09765625" style="1"/>
    <col min="770" max="770" width="4.59765625" style="1" customWidth="1"/>
    <col min="771" max="771" width="8.796875" style="1" customWidth="1"/>
    <col min="772" max="772" width="4.5" style="1" customWidth="1"/>
    <col min="773" max="773" width="14.296875" style="1" customWidth="1"/>
    <col min="774" max="774" width="48.59765625" style="1" customWidth="1"/>
    <col min="775" max="775" width="40" style="1" customWidth="1"/>
    <col min="776" max="776" width="16" style="1" customWidth="1"/>
    <col min="777" max="778" width="8.09765625" style="1"/>
    <col min="779" max="779" width="11.8984375" style="1" customWidth="1"/>
    <col min="780" max="781" width="4.296875" style="1" customWidth="1"/>
    <col min="782" max="1025" width="8.09765625" style="1"/>
    <col min="1026" max="1026" width="4.59765625" style="1" customWidth="1"/>
    <col min="1027" max="1027" width="8.796875" style="1" customWidth="1"/>
    <col min="1028" max="1028" width="4.5" style="1" customWidth="1"/>
    <col min="1029" max="1029" width="14.296875" style="1" customWidth="1"/>
    <col min="1030" max="1030" width="48.59765625" style="1" customWidth="1"/>
    <col min="1031" max="1031" width="40" style="1" customWidth="1"/>
    <col min="1032" max="1032" width="16" style="1" customWidth="1"/>
    <col min="1033" max="1034" width="8.09765625" style="1"/>
    <col min="1035" max="1035" width="11.8984375" style="1" customWidth="1"/>
    <col min="1036" max="1037" width="4.296875" style="1" customWidth="1"/>
    <col min="1038" max="1281" width="8.09765625" style="1"/>
    <col min="1282" max="1282" width="4.59765625" style="1" customWidth="1"/>
    <col min="1283" max="1283" width="8.796875" style="1" customWidth="1"/>
    <col min="1284" max="1284" width="4.5" style="1" customWidth="1"/>
    <col min="1285" max="1285" width="14.296875" style="1" customWidth="1"/>
    <col min="1286" max="1286" width="48.59765625" style="1" customWidth="1"/>
    <col min="1287" max="1287" width="40" style="1" customWidth="1"/>
    <col min="1288" max="1288" width="16" style="1" customWidth="1"/>
    <col min="1289" max="1290" width="8.09765625" style="1"/>
    <col min="1291" max="1291" width="11.8984375" style="1" customWidth="1"/>
    <col min="1292" max="1293" width="4.296875" style="1" customWidth="1"/>
    <col min="1294" max="1537" width="8.09765625" style="1"/>
    <col min="1538" max="1538" width="4.59765625" style="1" customWidth="1"/>
    <col min="1539" max="1539" width="8.796875" style="1" customWidth="1"/>
    <col min="1540" max="1540" width="4.5" style="1" customWidth="1"/>
    <col min="1541" max="1541" width="14.296875" style="1" customWidth="1"/>
    <col min="1542" max="1542" width="48.59765625" style="1" customWidth="1"/>
    <col min="1543" max="1543" width="40" style="1" customWidth="1"/>
    <col min="1544" max="1544" width="16" style="1" customWidth="1"/>
    <col min="1545" max="1546" width="8.09765625" style="1"/>
    <col min="1547" max="1547" width="11.8984375" style="1" customWidth="1"/>
    <col min="1548" max="1549" width="4.296875" style="1" customWidth="1"/>
    <col min="1550" max="1793" width="8.09765625" style="1"/>
    <col min="1794" max="1794" width="4.59765625" style="1" customWidth="1"/>
    <col min="1795" max="1795" width="8.796875" style="1" customWidth="1"/>
    <col min="1796" max="1796" width="4.5" style="1" customWidth="1"/>
    <col min="1797" max="1797" width="14.296875" style="1" customWidth="1"/>
    <col min="1798" max="1798" width="48.59765625" style="1" customWidth="1"/>
    <col min="1799" max="1799" width="40" style="1" customWidth="1"/>
    <col min="1800" max="1800" width="16" style="1" customWidth="1"/>
    <col min="1801" max="1802" width="8.09765625" style="1"/>
    <col min="1803" max="1803" width="11.8984375" style="1" customWidth="1"/>
    <col min="1804" max="1805" width="4.296875" style="1" customWidth="1"/>
    <col min="1806" max="2049" width="8.09765625" style="1"/>
    <col min="2050" max="2050" width="4.59765625" style="1" customWidth="1"/>
    <col min="2051" max="2051" width="8.796875" style="1" customWidth="1"/>
    <col min="2052" max="2052" width="4.5" style="1" customWidth="1"/>
    <col min="2053" max="2053" width="14.296875" style="1" customWidth="1"/>
    <col min="2054" max="2054" width="48.59765625" style="1" customWidth="1"/>
    <col min="2055" max="2055" width="40" style="1" customWidth="1"/>
    <col min="2056" max="2056" width="16" style="1" customWidth="1"/>
    <col min="2057" max="2058" width="8.09765625" style="1"/>
    <col min="2059" max="2059" width="11.8984375" style="1" customWidth="1"/>
    <col min="2060" max="2061" width="4.296875" style="1" customWidth="1"/>
    <col min="2062" max="2305" width="8.09765625" style="1"/>
    <col min="2306" max="2306" width="4.59765625" style="1" customWidth="1"/>
    <col min="2307" max="2307" width="8.796875" style="1" customWidth="1"/>
    <col min="2308" max="2308" width="4.5" style="1" customWidth="1"/>
    <col min="2309" max="2309" width="14.296875" style="1" customWidth="1"/>
    <col min="2310" max="2310" width="48.59765625" style="1" customWidth="1"/>
    <col min="2311" max="2311" width="40" style="1" customWidth="1"/>
    <col min="2312" max="2312" width="16" style="1" customWidth="1"/>
    <col min="2313" max="2314" width="8.09765625" style="1"/>
    <col min="2315" max="2315" width="11.8984375" style="1" customWidth="1"/>
    <col min="2316" max="2317" width="4.296875" style="1" customWidth="1"/>
    <col min="2318" max="2561" width="8.09765625" style="1"/>
    <col min="2562" max="2562" width="4.59765625" style="1" customWidth="1"/>
    <col min="2563" max="2563" width="8.796875" style="1" customWidth="1"/>
    <col min="2564" max="2564" width="4.5" style="1" customWidth="1"/>
    <col min="2565" max="2565" width="14.296875" style="1" customWidth="1"/>
    <col min="2566" max="2566" width="48.59765625" style="1" customWidth="1"/>
    <col min="2567" max="2567" width="40" style="1" customWidth="1"/>
    <col min="2568" max="2568" width="16" style="1" customWidth="1"/>
    <col min="2569" max="2570" width="8.09765625" style="1"/>
    <col min="2571" max="2571" width="11.8984375" style="1" customWidth="1"/>
    <col min="2572" max="2573" width="4.296875" style="1" customWidth="1"/>
    <col min="2574" max="2817" width="8.09765625" style="1"/>
    <col min="2818" max="2818" width="4.59765625" style="1" customWidth="1"/>
    <col min="2819" max="2819" width="8.796875" style="1" customWidth="1"/>
    <col min="2820" max="2820" width="4.5" style="1" customWidth="1"/>
    <col min="2821" max="2821" width="14.296875" style="1" customWidth="1"/>
    <col min="2822" max="2822" width="48.59765625" style="1" customWidth="1"/>
    <col min="2823" max="2823" width="40" style="1" customWidth="1"/>
    <col min="2824" max="2824" width="16" style="1" customWidth="1"/>
    <col min="2825" max="2826" width="8.09765625" style="1"/>
    <col min="2827" max="2827" width="11.8984375" style="1" customWidth="1"/>
    <col min="2828" max="2829" width="4.296875" style="1" customWidth="1"/>
    <col min="2830" max="3073" width="8.09765625" style="1"/>
    <col min="3074" max="3074" width="4.59765625" style="1" customWidth="1"/>
    <col min="3075" max="3075" width="8.796875" style="1" customWidth="1"/>
    <col min="3076" max="3076" width="4.5" style="1" customWidth="1"/>
    <col min="3077" max="3077" width="14.296875" style="1" customWidth="1"/>
    <col min="3078" max="3078" width="48.59765625" style="1" customWidth="1"/>
    <col min="3079" max="3079" width="40" style="1" customWidth="1"/>
    <col min="3080" max="3080" width="16" style="1" customWidth="1"/>
    <col min="3081" max="3082" width="8.09765625" style="1"/>
    <col min="3083" max="3083" width="11.8984375" style="1" customWidth="1"/>
    <col min="3084" max="3085" width="4.296875" style="1" customWidth="1"/>
    <col min="3086" max="3329" width="8.09765625" style="1"/>
    <col min="3330" max="3330" width="4.59765625" style="1" customWidth="1"/>
    <col min="3331" max="3331" width="8.796875" style="1" customWidth="1"/>
    <col min="3332" max="3332" width="4.5" style="1" customWidth="1"/>
    <col min="3333" max="3333" width="14.296875" style="1" customWidth="1"/>
    <col min="3334" max="3334" width="48.59765625" style="1" customWidth="1"/>
    <col min="3335" max="3335" width="40" style="1" customWidth="1"/>
    <col min="3336" max="3336" width="16" style="1" customWidth="1"/>
    <col min="3337" max="3338" width="8.09765625" style="1"/>
    <col min="3339" max="3339" width="11.8984375" style="1" customWidth="1"/>
    <col min="3340" max="3341" width="4.296875" style="1" customWidth="1"/>
    <col min="3342" max="3585" width="8.09765625" style="1"/>
    <col min="3586" max="3586" width="4.59765625" style="1" customWidth="1"/>
    <col min="3587" max="3587" width="8.796875" style="1" customWidth="1"/>
    <col min="3588" max="3588" width="4.5" style="1" customWidth="1"/>
    <col min="3589" max="3589" width="14.296875" style="1" customWidth="1"/>
    <col min="3590" max="3590" width="48.59765625" style="1" customWidth="1"/>
    <col min="3591" max="3591" width="40" style="1" customWidth="1"/>
    <col min="3592" max="3592" width="16" style="1" customWidth="1"/>
    <col min="3593" max="3594" width="8.09765625" style="1"/>
    <col min="3595" max="3595" width="11.8984375" style="1" customWidth="1"/>
    <col min="3596" max="3597" width="4.296875" style="1" customWidth="1"/>
    <col min="3598" max="3841" width="8.09765625" style="1"/>
    <col min="3842" max="3842" width="4.59765625" style="1" customWidth="1"/>
    <col min="3843" max="3843" width="8.796875" style="1" customWidth="1"/>
    <col min="3844" max="3844" width="4.5" style="1" customWidth="1"/>
    <col min="3845" max="3845" width="14.296875" style="1" customWidth="1"/>
    <col min="3846" max="3846" width="48.59765625" style="1" customWidth="1"/>
    <col min="3847" max="3847" width="40" style="1" customWidth="1"/>
    <col min="3848" max="3848" width="16" style="1" customWidth="1"/>
    <col min="3849" max="3850" width="8.09765625" style="1"/>
    <col min="3851" max="3851" width="11.8984375" style="1" customWidth="1"/>
    <col min="3852" max="3853" width="4.296875" style="1" customWidth="1"/>
    <col min="3854" max="4097" width="8.09765625" style="1"/>
    <col min="4098" max="4098" width="4.59765625" style="1" customWidth="1"/>
    <col min="4099" max="4099" width="8.796875" style="1" customWidth="1"/>
    <col min="4100" max="4100" width="4.5" style="1" customWidth="1"/>
    <col min="4101" max="4101" width="14.296875" style="1" customWidth="1"/>
    <col min="4102" max="4102" width="48.59765625" style="1" customWidth="1"/>
    <col min="4103" max="4103" width="40" style="1" customWidth="1"/>
    <col min="4104" max="4104" width="16" style="1" customWidth="1"/>
    <col min="4105" max="4106" width="8.09765625" style="1"/>
    <col min="4107" max="4107" width="11.8984375" style="1" customWidth="1"/>
    <col min="4108" max="4109" width="4.296875" style="1" customWidth="1"/>
    <col min="4110" max="4353" width="8.09765625" style="1"/>
    <col min="4354" max="4354" width="4.59765625" style="1" customWidth="1"/>
    <col min="4355" max="4355" width="8.796875" style="1" customWidth="1"/>
    <col min="4356" max="4356" width="4.5" style="1" customWidth="1"/>
    <col min="4357" max="4357" width="14.296875" style="1" customWidth="1"/>
    <col min="4358" max="4358" width="48.59765625" style="1" customWidth="1"/>
    <col min="4359" max="4359" width="40" style="1" customWidth="1"/>
    <col min="4360" max="4360" width="16" style="1" customWidth="1"/>
    <col min="4361" max="4362" width="8.09765625" style="1"/>
    <col min="4363" max="4363" width="11.8984375" style="1" customWidth="1"/>
    <col min="4364" max="4365" width="4.296875" style="1" customWidth="1"/>
    <col min="4366" max="4609" width="8.09765625" style="1"/>
    <col min="4610" max="4610" width="4.59765625" style="1" customWidth="1"/>
    <col min="4611" max="4611" width="8.796875" style="1" customWidth="1"/>
    <col min="4612" max="4612" width="4.5" style="1" customWidth="1"/>
    <col min="4613" max="4613" width="14.296875" style="1" customWidth="1"/>
    <col min="4614" max="4614" width="48.59765625" style="1" customWidth="1"/>
    <col min="4615" max="4615" width="40" style="1" customWidth="1"/>
    <col min="4616" max="4616" width="16" style="1" customWidth="1"/>
    <col min="4617" max="4618" width="8.09765625" style="1"/>
    <col min="4619" max="4619" width="11.8984375" style="1" customWidth="1"/>
    <col min="4620" max="4621" width="4.296875" style="1" customWidth="1"/>
    <col min="4622" max="4865" width="8.09765625" style="1"/>
    <col min="4866" max="4866" width="4.59765625" style="1" customWidth="1"/>
    <col min="4867" max="4867" width="8.796875" style="1" customWidth="1"/>
    <col min="4868" max="4868" width="4.5" style="1" customWidth="1"/>
    <col min="4869" max="4869" width="14.296875" style="1" customWidth="1"/>
    <col min="4870" max="4870" width="48.59765625" style="1" customWidth="1"/>
    <col min="4871" max="4871" width="40" style="1" customWidth="1"/>
    <col min="4872" max="4872" width="16" style="1" customWidth="1"/>
    <col min="4873" max="4874" width="8.09765625" style="1"/>
    <col min="4875" max="4875" width="11.8984375" style="1" customWidth="1"/>
    <col min="4876" max="4877" width="4.296875" style="1" customWidth="1"/>
    <col min="4878" max="5121" width="8.09765625" style="1"/>
    <col min="5122" max="5122" width="4.59765625" style="1" customWidth="1"/>
    <col min="5123" max="5123" width="8.796875" style="1" customWidth="1"/>
    <col min="5124" max="5124" width="4.5" style="1" customWidth="1"/>
    <col min="5125" max="5125" width="14.296875" style="1" customWidth="1"/>
    <col min="5126" max="5126" width="48.59765625" style="1" customWidth="1"/>
    <col min="5127" max="5127" width="40" style="1" customWidth="1"/>
    <col min="5128" max="5128" width="16" style="1" customWidth="1"/>
    <col min="5129" max="5130" width="8.09765625" style="1"/>
    <col min="5131" max="5131" width="11.8984375" style="1" customWidth="1"/>
    <col min="5132" max="5133" width="4.296875" style="1" customWidth="1"/>
    <col min="5134" max="5377" width="8.09765625" style="1"/>
    <col min="5378" max="5378" width="4.59765625" style="1" customWidth="1"/>
    <col min="5379" max="5379" width="8.796875" style="1" customWidth="1"/>
    <col min="5380" max="5380" width="4.5" style="1" customWidth="1"/>
    <col min="5381" max="5381" width="14.296875" style="1" customWidth="1"/>
    <col min="5382" max="5382" width="48.59765625" style="1" customWidth="1"/>
    <col min="5383" max="5383" width="40" style="1" customWidth="1"/>
    <col min="5384" max="5384" width="16" style="1" customWidth="1"/>
    <col min="5385" max="5386" width="8.09765625" style="1"/>
    <col min="5387" max="5387" width="11.8984375" style="1" customWidth="1"/>
    <col min="5388" max="5389" width="4.296875" style="1" customWidth="1"/>
    <col min="5390" max="5633" width="8.09765625" style="1"/>
    <col min="5634" max="5634" width="4.59765625" style="1" customWidth="1"/>
    <col min="5635" max="5635" width="8.796875" style="1" customWidth="1"/>
    <col min="5636" max="5636" width="4.5" style="1" customWidth="1"/>
    <col min="5637" max="5637" width="14.296875" style="1" customWidth="1"/>
    <col min="5638" max="5638" width="48.59765625" style="1" customWidth="1"/>
    <col min="5639" max="5639" width="40" style="1" customWidth="1"/>
    <col min="5640" max="5640" width="16" style="1" customWidth="1"/>
    <col min="5641" max="5642" width="8.09765625" style="1"/>
    <col min="5643" max="5643" width="11.8984375" style="1" customWidth="1"/>
    <col min="5644" max="5645" width="4.296875" style="1" customWidth="1"/>
    <col min="5646" max="5889" width="8.09765625" style="1"/>
    <col min="5890" max="5890" width="4.59765625" style="1" customWidth="1"/>
    <col min="5891" max="5891" width="8.796875" style="1" customWidth="1"/>
    <col min="5892" max="5892" width="4.5" style="1" customWidth="1"/>
    <col min="5893" max="5893" width="14.296875" style="1" customWidth="1"/>
    <col min="5894" max="5894" width="48.59765625" style="1" customWidth="1"/>
    <col min="5895" max="5895" width="40" style="1" customWidth="1"/>
    <col min="5896" max="5896" width="16" style="1" customWidth="1"/>
    <col min="5897" max="5898" width="8.09765625" style="1"/>
    <col min="5899" max="5899" width="11.8984375" style="1" customWidth="1"/>
    <col min="5900" max="5901" width="4.296875" style="1" customWidth="1"/>
    <col min="5902" max="6145" width="8.09765625" style="1"/>
    <col min="6146" max="6146" width="4.59765625" style="1" customWidth="1"/>
    <col min="6147" max="6147" width="8.796875" style="1" customWidth="1"/>
    <col min="6148" max="6148" width="4.5" style="1" customWidth="1"/>
    <col min="6149" max="6149" width="14.296875" style="1" customWidth="1"/>
    <col min="6150" max="6150" width="48.59765625" style="1" customWidth="1"/>
    <col min="6151" max="6151" width="40" style="1" customWidth="1"/>
    <col min="6152" max="6152" width="16" style="1" customWidth="1"/>
    <col min="6153" max="6154" width="8.09765625" style="1"/>
    <col min="6155" max="6155" width="11.8984375" style="1" customWidth="1"/>
    <col min="6156" max="6157" width="4.296875" style="1" customWidth="1"/>
    <col min="6158" max="6401" width="8.09765625" style="1"/>
    <col min="6402" max="6402" width="4.59765625" style="1" customWidth="1"/>
    <col min="6403" max="6403" width="8.796875" style="1" customWidth="1"/>
    <col min="6404" max="6404" width="4.5" style="1" customWidth="1"/>
    <col min="6405" max="6405" width="14.296875" style="1" customWidth="1"/>
    <col min="6406" max="6406" width="48.59765625" style="1" customWidth="1"/>
    <col min="6407" max="6407" width="40" style="1" customWidth="1"/>
    <col min="6408" max="6408" width="16" style="1" customWidth="1"/>
    <col min="6409" max="6410" width="8.09765625" style="1"/>
    <col min="6411" max="6411" width="11.8984375" style="1" customWidth="1"/>
    <col min="6412" max="6413" width="4.296875" style="1" customWidth="1"/>
    <col min="6414" max="6657" width="8.09765625" style="1"/>
    <col min="6658" max="6658" width="4.59765625" style="1" customWidth="1"/>
    <col min="6659" max="6659" width="8.796875" style="1" customWidth="1"/>
    <col min="6660" max="6660" width="4.5" style="1" customWidth="1"/>
    <col min="6661" max="6661" width="14.296875" style="1" customWidth="1"/>
    <col min="6662" max="6662" width="48.59765625" style="1" customWidth="1"/>
    <col min="6663" max="6663" width="40" style="1" customWidth="1"/>
    <col min="6664" max="6664" width="16" style="1" customWidth="1"/>
    <col min="6665" max="6666" width="8.09765625" style="1"/>
    <col min="6667" max="6667" width="11.8984375" style="1" customWidth="1"/>
    <col min="6668" max="6669" width="4.296875" style="1" customWidth="1"/>
    <col min="6670" max="6913" width="8.09765625" style="1"/>
    <col min="6914" max="6914" width="4.59765625" style="1" customWidth="1"/>
    <col min="6915" max="6915" width="8.796875" style="1" customWidth="1"/>
    <col min="6916" max="6916" width="4.5" style="1" customWidth="1"/>
    <col min="6917" max="6917" width="14.296875" style="1" customWidth="1"/>
    <col min="6918" max="6918" width="48.59765625" style="1" customWidth="1"/>
    <col min="6919" max="6919" width="40" style="1" customWidth="1"/>
    <col min="6920" max="6920" width="16" style="1" customWidth="1"/>
    <col min="6921" max="6922" width="8.09765625" style="1"/>
    <col min="6923" max="6923" width="11.8984375" style="1" customWidth="1"/>
    <col min="6924" max="6925" width="4.296875" style="1" customWidth="1"/>
    <col min="6926" max="7169" width="8.09765625" style="1"/>
    <col min="7170" max="7170" width="4.59765625" style="1" customWidth="1"/>
    <col min="7171" max="7171" width="8.796875" style="1" customWidth="1"/>
    <col min="7172" max="7172" width="4.5" style="1" customWidth="1"/>
    <col min="7173" max="7173" width="14.296875" style="1" customWidth="1"/>
    <col min="7174" max="7174" width="48.59765625" style="1" customWidth="1"/>
    <col min="7175" max="7175" width="40" style="1" customWidth="1"/>
    <col min="7176" max="7176" width="16" style="1" customWidth="1"/>
    <col min="7177" max="7178" width="8.09765625" style="1"/>
    <col min="7179" max="7179" width="11.8984375" style="1" customWidth="1"/>
    <col min="7180" max="7181" width="4.296875" style="1" customWidth="1"/>
    <col min="7182" max="7425" width="8.09765625" style="1"/>
    <col min="7426" max="7426" width="4.59765625" style="1" customWidth="1"/>
    <col min="7427" max="7427" width="8.796875" style="1" customWidth="1"/>
    <col min="7428" max="7428" width="4.5" style="1" customWidth="1"/>
    <col min="7429" max="7429" width="14.296875" style="1" customWidth="1"/>
    <col min="7430" max="7430" width="48.59765625" style="1" customWidth="1"/>
    <col min="7431" max="7431" width="40" style="1" customWidth="1"/>
    <col min="7432" max="7432" width="16" style="1" customWidth="1"/>
    <col min="7433" max="7434" width="8.09765625" style="1"/>
    <col min="7435" max="7435" width="11.8984375" style="1" customWidth="1"/>
    <col min="7436" max="7437" width="4.296875" style="1" customWidth="1"/>
    <col min="7438" max="7681" width="8.09765625" style="1"/>
    <col min="7682" max="7682" width="4.59765625" style="1" customWidth="1"/>
    <col min="7683" max="7683" width="8.796875" style="1" customWidth="1"/>
    <col min="7684" max="7684" width="4.5" style="1" customWidth="1"/>
    <col min="7685" max="7685" width="14.296875" style="1" customWidth="1"/>
    <col min="7686" max="7686" width="48.59765625" style="1" customWidth="1"/>
    <col min="7687" max="7687" width="40" style="1" customWidth="1"/>
    <col min="7688" max="7688" width="16" style="1" customWidth="1"/>
    <col min="7689" max="7690" width="8.09765625" style="1"/>
    <col min="7691" max="7691" width="11.8984375" style="1" customWidth="1"/>
    <col min="7692" max="7693" width="4.296875" style="1" customWidth="1"/>
    <col min="7694" max="7937" width="8.09765625" style="1"/>
    <col min="7938" max="7938" width="4.59765625" style="1" customWidth="1"/>
    <col min="7939" max="7939" width="8.796875" style="1" customWidth="1"/>
    <col min="7940" max="7940" width="4.5" style="1" customWidth="1"/>
    <col min="7941" max="7941" width="14.296875" style="1" customWidth="1"/>
    <col min="7942" max="7942" width="48.59765625" style="1" customWidth="1"/>
    <col min="7943" max="7943" width="40" style="1" customWidth="1"/>
    <col min="7944" max="7944" width="16" style="1" customWidth="1"/>
    <col min="7945" max="7946" width="8.09765625" style="1"/>
    <col min="7947" max="7947" width="11.8984375" style="1" customWidth="1"/>
    <col min="7948" max="7949" width="4.296875" style="1" customWidth="1"/>
    <col min="7950" max="8193" width="8.09765625" style="1"/>
    <col min="8194" max="8194" width="4.59765625" style="1" customWidth="1"/>
    <col min="8195" max="8195" width="8.796875" style="1" customWidth="1"/>
    <col min="8196" max="8196" width="4.5" style="1" customWidth="1"/>
    <col min="8197" max="8197" width="14.296875" style="1" customWidth="1"/>
    <col min="8198" max="8198" width="48.59765625" style="1" customWidth="1"/>
    <col min="8199" max="8199" width="40" style="1" customWidth="1"/>
    <col min="8200" max="8200" width="16" style="1" customWidth="1"/>
    <col min="8201" max="8202" width="8.09765625" style="1"/>
    <col min="8203" max="8203" width="11.8984375" style="1" customWidth="1"/>
    <col min="8204" max="8205" width="4.296875" style="1" customWidth="1"/>
    <col min="8206" max="8449" width="8.09765625" style="1"/>
    <col min="8450" max="8450" width="4.59765625" style="1" customWidth="1"/>
    <col min="8451" max="8451" width="8.796875" style="1" customWidth="1"/>
    <col min="8452" max="8452" width="4.5" style="1" customWidth="1"/>
    <col min="8453" max="8453" width="14.296875" style="1" customWidth="1"/>
    <col min="8454" max="8454" width="48.59765625" style="1" customWidth="1"/>
    <col min="8455" max="8455" width="40" style="1" customWidth="1"/>
    <col min="8456" max="8456" width="16" style="1" customWidth="1"/>
    <col min="8457" max="8458" width="8.09765625" style="1"/>
    <col min="8459" max="8459" width="11.8984375" style="1" customWidth="1"/>
    <col min="8460" max="8461" width="4.296875" style="1" customWidth="1"/>
    <col min="8462" max="8705" width="8.09765625" style="1"/>
    <col min="8706" max="8706" width="4.59765625" style="1" customWidth="1"/>
    <col min="8707" max="8707" width="8.796875" style="1" customWidth="1"/>
    <col min="8708" max="8708" width="4.5" style="1" customWidth="1"/>
    <col min="8709" max="8709" width="14.296875" style="1" customWidth="1"/>
    <col min="8710" max="8710" width="48.59765625" style="1" customWidth="1"/>
    <col min="8711" max="8711" width="40" style="1" customWidth="1"/>
    <col min="8712" max="8712" width="16" style="1" customWidth="1"/>
    <col min="8713" max="8714" width="8.09765625" style="1"/>
    <col min="8715" max="8715" width="11.8984375" style="1" customWidth="1"/>
    <col min="8716" max="8717" width="4.296875" style="1" customWidth="1"/>
    <col min="8718" max="8961" width="8.09765625" style="1"/>
    <col min="8962" max="8962" width="4.59765625" style="1" customWidth="1"/>
    <col min="8963" max="8963" width="8.796875" style="1" customWidth="1"/>
    <col min="8964" max="8964" width="4.5" style="1" customWidth="1"/>
    <col min="8965" max="8965" width="14.296875" style="1" customWidth="1"/>
    <col min="8966" max="8966" width="48.59765625" style="1" customWidth="1"/>
    <col min="8967" max="8967" width="40" style="1" customWidth="1"/>
    <col min="8968" max="8968" width="16" style="1" customWidth="1"/>
    <col min="8969" max="8970" width="8.09765625" style="1"/>
    <col min="8971" max="8971" width="11.8984375" style="1" customWidth="1"/>
    <col min="8972" max="8973" width="4.296875" style="1" customWidth="1"/>
    <col min="8974" max="9217" width="8.09765625" style="1"/>
    <col min="9218" max="9218" width="4.59765625" style="1" customWidth="1"/>
    <col min="9219" max="9219" width="8.796875" style="1" customWidth="1"/>
    <col min="9220" max="9220" width="4.5" style="1" customWidth="1"/>
    <col min="9221" max="9221" width="14.296875" style="1" customWidth="1"/>
    <col min="9222" max="9222" width="48.59765625" style="1" customWidth="1"/>
    <col min="9223" max="9223" width="40" style="1" customWidth="1"/>
    <col min="9224" max="9224" width="16" style="1" customWidth="1"/>
    <col min="9225" max="9226" width="8.09765625" style="1"/>
    <col min="9227" max="9227" width="11.8984375" style="1" customWidth="1"/>
    <col min="9228" max="9229" width="4.296875" style="1" customWidth="1"/>
    <col min="9230" max="9473" width="8.09765625" style="1"/>
    <col min="9474" max="9474" width="4.59765625" style="1" customWidth="1"/>
    <col min="9475" max="9475" width="8.796875" style="1" customWidth="1"/>
    <col min="9476" max="9476" width="4.5" style="1" customWidth="1"/>
    <col min="9477" max="9477" width="14.296875" style="1" customWidth="1"/>
    <col min="9478" max="9478" width="48.59765625" style="1" customWidth="1"/>
    <col min="9479" max="9479" width="40" style="1" customWidth="1"/>
    <col min="9480" max="9480" width="16" style="1" customWidth="1"/>
    <col min="9481" max="9482" width="8.09765625" style="1"/>
    <col min="9483" max="9483" width="11.8984375" style="1" customWidth="1"/>
    <col min="9484" max="9485" width="4.296875" style="1" customWidth="1"/>
    <col min="9486" max="9729" width="8.09765625" style="1"/>
    <col min="9730" max="9730" width="4.59765625" style="1" customWidth="1"/>
    <col min="9731" max="9731" width="8.796875" style="1" customWidth="1"/>
    <col min="9732" max="9732" width="4.5" style="1" customWidth="1"/>
    <col min="9733" max="9733" width="14.296875" style="1" customWidth="1"/>
    <col min="9734" max="9734" width="48.59765625" style="1" customWidth="1"/>
    <col min="9735" max="9735" width="40" style="1" customWidth="1"/>
    <col min="9736" max="9736" width="16" style="1" customWidth="1"/>
    <col min="9737" max="9738" width="8.09765625" style="1"/>
    <col min="9739" max="9739" width="11.8984375" style="1" customWidth="1"/>
    <col min="9740" max="9741" width="4.296875" style="1" customWidth="1"/>
    <col min="9742" max="9985" width="8.09765625" style="1"/>
    <col min="9986" max="9986" width="4.59765625" style="1" customWidth="1"/>
    <col min="9987" max="9987" width="8.796875" style="1" customWidth="1"/>
    <col min="9988" max="9988" width="4.5" style="1" customWidth="1"/>
    <col min="9989" max="9989" width="14.296875" style="1" customWidth="1"/>
    <col min="9990" max="9990" width="48.59765625" style="1" customWidth="1"/>
    <col min="9991" max="9991" width="40" style="1" customWidth="1"/>
    <col min="9992" max="9992" width="16" style="1" customWidth="1"/>
    <col min="9993" max="9994" width="8.09765625" style="1"/>
    <col min="9995" max="9995" width="11.8984375" style="1" customWidth="1"/>
    <col min="9996" max="9997" width="4.296875" style="1" customWidth="1"/>
    <col min="9998" max="10241" width="8.09765625" style="1"/>
    <col min="10242" max="10242" width="4.59765625" style="1" customWidth="1"/>
    <col min="10243" max="10243" width="8.796875" style="1" customWidth="1"/>
    <col min="10244" max="10244" width="4.5" style="1" customWidth="1"/>
    <col min="10245" max="10245" width="14.296875" style="1" customWidth="1"/>
    <col min="10246" max="10246" width="48.59765625" style="1" customWidth="1"/>
    <col min="10247" max="10247" width="40" style="1" customWidth="1"/>
    <col min="10248" max="10248" width="16" style="1" customWidth="1"/>
    <col min="10249" max="10250" width="8.09765625" style="1"/>
    <col min="10251" max="10251" width="11.8984375" style="1" customWidth="1"/>
    <col min="10252" max="10253" width="4.296875" style="1" customWidth="1"/>
    <col min="10254" max="10497" width="8.09765625" style="1"/>
    <col min="10498" max="10498" width="4.59765625" style="1" customWidth="1"/>
    <col min="10499" max="10499" width="8.796875" style="1" customWidth="1"/>
    <col min="10500" max="10500" width="4.5" style="1" customWidth="1"/>
    <col min="10501" max="10501" width="14.296875" style="1" customWidth="1"/>
    <col min="10502" max="10502" width="48.59765625" style="1" customWidth="1"/>
    <col min="10503" max="10503" width="40" style="1" customWidth="1"/>
    <col min="10504" max="10504" width="16" style="1" customWidth="1"/>
    <col min="10505" max="10506" width="8.09765625" style="1"/>
    <col min="10507" max="10507" width="11.8984375" style="1" customWidth="1"/>
    <col min="10508" max="10509" width="4.296875" style="1" customWidth="1"/>
    <col min="10510" max="10753" width="8.09765625" style="1"/>
    <col min="10754" max="10754" width="4.59765625" style="1" customWidth="1"/>
    <col min="10755" max="10755" width="8.796875" style="1" customWidth="1"/>
    <col min="10756" max="10756" width="4.5" style="1" customWidth="1"/>
    <col min="10757" max="10757" width="14.296875" style="1" customWidth="1"/>
    <col min="10758" max="10758" width="48.59765625" style="1" customWidth="1"/>
    <col min="10759" max="10759" width="40" style="1" customWidth="1"/>
    <col min="10760" max="10760" width="16" style="1" customWidth="1"/>
    <col min="10761" max="10762" width="8.09765625" style="1"/>
    <col min="10763" max="10763" width="11.8984375" style="1" customWidth="1"/>
    <col min="10764" max="10765" width="4.296875" style="1" customWidth="1"/>
    <col min="10766" max="11009" width="8.09765625" style="1"/>
    <col min="11010" max="11010" width="4.59765625" style="1" customWidth="1"/>
    <col min="11011" max="11011" width="8.796875" style="1" customWidth="1"/>
    <col min="11012" max="11012" width="4.5" style="1" customWidth="1"/>
    <col min="11013" max="11013" width="14.296875" style="1" customWidth="1"/>
    <col min="11014" max="11014" width="48.59765625" style="1" customWidth="1"/>
    <col min="11015" max="11015" width="40" style="1" customWidth="1"/>
    <col min="11016" max="11016" width="16" style="1" customWidth="1"/>
    <col min="11017" max="11018" width="8.09765625" style="1"/>
    <col min="11019" max="11019" width="11.8984375" style="1" customWidth="1"/>
    <col min="11020" max="11021" width="4.296875" style="1" customWidth="1"/>
    <col min="11022" max="11265" width="8.09765625" style="1"/>
    <col min="11266" max="11266" width="4.59765625" style="1" customWidth="1"/>
    <col min="11267" max="11267" width="8.796875" style="1" customWidth="1"/>
    <col min="11268" max="11268" width="4.5" style="1" customWidth="1"/>
    <col min="11269" max="11269" width="14.296875" style="1" customWidth="1"/>
    <col min="11270" max="11270" width="48.59765625" style="1" customWidth="1"/>
    <col min="11271" max="11271" width="40" style="1" customWidth="1"/>
    <col min="11272" max="11272" width="16" style="1" customWidth="1"/>
    <col min="11273" max="11274" width="8.09765625" style="1"/>
    <col min="11275" max="11275" width="11.8984375" style="1" customWidth="1"/>
    <col min="11276" max="11277" width="4.296875" style="1" customWidth="1"/>
    <col min="11278" max="11521" width="8.09765625" style="1"/>
    <col min="11522" max="11522" width="4.59765625" style="1" customWidth="1"/>
    <col min="11523" max="11523" width="8.796875" style="1" customWidth="1"/>
    <col min="11524" max="11524" width="4.5" style="1" customWidth="1"/>
    <col min="11525" max="11525" width="14.296875" style="1" customWidth="1"/>
    <col min="11526" max="11526" width="48.59765625" style="1" customWidth="1"/>
    <col min="11527" max="11527" width="40" style="1" customWidth="1"/>
    <col min="11528" max="11528" width="16" style="1" customWidth="1"/>
    <col min="11529" max="11530" width="8.09765625" style="1"/>
    <col min="11531" max="11531" width="11.8984375" style="1" customWidth="1"/>
    <col min="11532" max="11533" width="4.296875" style="1" customWidth="1"/>
    <col min="11534" max="11777" width="8.09765625" style="1"/>
    <col min="11778" max="11778" width="4.59765625" style="1" customWidth="1"/>
    <col min="11779" max="11779" width="8.796875" style="1" customWidth="1"/>
    <col min="11780" max="11780" width="4.5" style="1" customWidth="1"/>
    <col min="11781" max="11781" width="14.296875" style="1" customWidth="1"/>
    <col min="11782" max="11782" width="48.59765625" style="1" customWidth="1"/>
    <col min="11783" max="11783" width="40" style="1" customWidth="1"/>
    <col min="11784" max="11784" width="16" style="1" customWidth="1"/>
    <col min="11785" max="11786" width="8.09765625" style="1"/>
    <col min="11787" max="11787" width="11.8984375" style="1" customWidth="1"/>
    <col min="11788" max="11789" width="4.296875" style="1" customWidth="1"/>
    <col min="11790" max="12033" width="8.09765625" style="1"/>
    <col min="12034" max="12034" width="4.59765625" style="1" customWidth="1"/>
    <col min="12035" max="12035" width="8.796875" style="1" customWidth="1"/>
    <col min="12036" max="12036" width="4.5" style="1" customWidth="1"/>
    <col min="12037" max="12037" width="14.296875" style="1" customWidth="1"/>
    <col min="12038" max="12038" width="48.59765625" style="1" customWidth="1"/>
    <col min="12039" max="12039" width="40" style="1" customWidth="1"/>
    <col min="12040" max="12040" width="16" style="1" customWidth="1"/>
    <col min="12041" max="12042" width="8.09765625" style="1"/>
    <col min="12043" max="12043" width="11.8984375" style="1" customWidth="1"/>
    <col min="12044" max="12045" width="4.296875" style="1" customWidth="1"/>
    <col min="12046" max="12289" width="8.09765625" style="1"/>
    <col min="12290" max="12290" width="4.59765625" style="1" customWidth="1"/>
    <col min="12291" max="12291" width="8.796875" style="1" customWidth="1"/>
    <col min="12292" max="12292" width="4.5" style="1" customWidth="1"/>
    <col min="12293" max="12293" width="14.296875" style="1" customWidth="1"/>
    <col min="12294" max="12294" width="48.59765625" style="1" customWidth="1"/>
    <col min="12295" max="12295" width="40" style="1" customWidth="1"/>
    <col min="12296" max="12296" width="16" style="1" customWidth="1"/>
    <col min="12297" max="12298" width="8.09765625" style="1"/>
    <col min="12299" max="12299" width="11.8984375" style="1" customWidth="1"/>
    <col min="12300" max="12301" width="4.296875" style="1" customWidth="1"/>
    <col min="12302" max="12545" width="8.09765625" style="1"/>
    <col min="12546" max="12546" width="4.59765625" style="1" customWidth="1"/>
    <col min="12547" max="12547" width="8.796875" style="1" customWidth="1"/>
    <col min="12548" max="12548" width="4.5" style="1" customWidth="1"/>
    <col min="12549" max="12549" width="14.296875" style="1" customWidth="1"/>
    <col min="12550" max="12550" width="48.59765625" style="1" customWidth="1"/>
    <col min="12551" max="12551" width="40" style="1" customWidth="1"/>
    <col min="12552" max="12552" width="16" style="1" customWidth="1"/>
    <col min="12553" max="12554" width="8.09765625" style="1"/>
    <col min="12555" max="12555" width="11.8984375" style="1" customWidth="1"/>
    <col min="12556" max="12557" width="4.296875" style="1" customWidth="1"/>
    <col min="12558" max="12801" width="8.09765625" style="1"/>
    <col min="12802" max="12802" width="4.59765625" style="1" customWidth="1"/>
    <col min="12803" max="12803" width="8.796875" style="1" customWidth="1"/>
    <col min="12804" max="12804" width="4.5" style="1" customWidth="1"/>
    <col min="12805" max="12805" width="14.296875" style="1" customWidth="1"/>
    <col min="12806" max="12806" width="48.59765625" style="1" customWidth="1"/>
    <col min="12807" max="12807" width="40" style="1" customWidth="1"/>
    <col min="12808" max="12808" width="16" style="1" customWidth="1"/>
    <col min="12809" max="12810" width="8.09765625" style="1"/>
    <col min="12811" max="12811" width="11.8984375" style="1" customWidth="1"/>
    <col min="12812" max="12813" width="4.296875" style="1" customWidth="1"/>
    <col min="12814" max="13057" width="8.09765625" style="1"/>
    <col min="13058" max="13058" width="4.59765625" style="1" customWidth="1"/>
    <col min="13059" max="13059" width="8.796875" style="1" customWidth="1"/>
    <col min="13060" max="13060" width="4.5" style="1" customWidth="1"/>
    <col min="13061" max="13061" width="14.296875" style="1" customWidth="1"/>
    <col min="13062" max="13062" width="48.59765625" style="1" customWidth="1"/>
    <col min="13063" max="13063" width="40" style="1" customWidth="1"/>
    <col min="13064" max="13064" width="16" style="1" customWidth="1"/>
    <col min="13065" max="13066" width="8.09765625" style="1"/>
    <col min="13067" max="13067" width="11.8984375" style="1" customWidth="1"/>
    <col min="13068" max="13069" width="4.296875" style="1" customWidth="1"/>
    <col min="13070" max="13313" width="8.09765625" style="1"/>
    <col min="13314" max="13314" width="4.59765625" style="1" customWidth="1"/>
    <col min="13315" max="13315" width="8.796875" style="1" customWidth="1"/>
    <col min="13316" max="13316" width="4.5" style="1" customWidth="1"/>
    <col min="13317" max="13317" width="14.296875" style="1" customWidth="1"/>
    <col min="13318" max="13318" width="48.59765625" style="1" customWidth="1"/>
    <col min="13319" max="13319" width="40" style="1" customWidth="1"/>
    <col min="13320" max="13320" width="16" style="1" customWidth="1"/>
    <col min="13321" max="13322" width="8.09765625" style="1"/>
    <col min="13323" max="13323" width="11.8984375" style="1" customWidth="1"/>
    <col min="13324" max="13325" width="4.296875" style="1" customWidth="1"/>
    <col min="13326" max="13569" width="8.09765625" style="1"/>
    <col min="13570" max="13570" width="4.59765625" style="1" customWidth="1"/>
    <col min="13571" max="13571" width="8.796875" style="1" customWidth="1"/>
    <col min="13572" max="13572" width="4.5" style="1" customWidth="1"/>
    <col min="13573" max="13573" width="14.296875" style="1" customWidth="1"/>
    <col min="13574" max="13574" width="48.59765625" style="1" customWidth="1"/>
    <col min="13575" max="13575" width="40" style="1" customWidth="1"/>
    <col min="13576" max="13576" width="16" style="1" customWidth="1"/>
    <col min="13577" max="13578" width="8.09765625" style="1"/>
    <col min="13579" max="13579" width="11.8984375" style="1" customWidth="1"/>
    <col min="13580" max="13581" width="4.296875" style="1" customWidth="1"/>
    <col min="13582" max="13825" width="8.09765625" style="1"/>
    <col min="13826" max="13826" width="4.59765625" style="1" customWidth="1"/>
    <col min="13827" max="13827" width="8.796875" style="1" customWidth="1"/>
    <col min="13828" max="13828" width="4.5" style="1" customWidth="1"/>
    <col min="13829" max="13829" width="14.296875" style="1" customWidth="1"/>
    <col min="13830" max="13830" width="48.59765625" style="1" customWidth="1"/>
    <col min="13831" max="13831" width="40" style="1" customWidth="1"/>
    <col min="13832" max="13832" width="16" style="1" customWidth="1"/>
    <col min="13833" max="13834" width="8.09765625" style="1"/>
    <col min="13835" max="13835" width="11.8984375" style="1" customWidth="1"/>
    <col min="13836" max="13837" width="4.296875" style="1" customWidth="1"/>
    <col min="13838" max="14081" width="8.09765625" style="1"/>
    <col min="14082" max="14082" width="4.59765625" style="1" customWidth="1"/>
    <col min="14083" max="14083" width="8.796875" style="1" customWidth="1"/>
    <col min="14084" max="14084" width="4.5" style="1" customWidth="1"/>
    <col min="14085" max="14085" width="14.296875" style="1" customWidth="1"/>
    <col min="14086" max="14086" width="48.59765625" style="1" customWidth="1"/>
    <col min="14087" max="14087" width="40" style="1" customWidth="1"/>
    <col min="14088" max="14088" width="16" style="1" customWidth="1"/>
    <col min="14089" max="14090" width="8.09765625" style="1"/>
    <col min="14091" max="14091" width="11.8984375" style="1" customWidth="1"/>
    <col min="14092" max="14093" width="4.296875" style="1" customWidth="1"/>
    <col min="14094" max="14337" width="8.09765625" style="1"/>
    <col min="14338" max="14338" width="4.59765625" style="1" customWidth="1"/>
    <col min="14339" max="14339" width="8.796875" style="1" customWidth="1"/>
    <col min="14340" max="14340" width="4.5" style="1" customWidth="1"/>
    <col min="14341" max="14341" width="14.296875" style="1" customWidth="1"/>
    <col min="14342" max="14342" width="48.59765625" style="1" customWidth="1"/>
    <col min="14343" max="14343" width="40" style="1" customWidth="1"/>
    <col min="14344" max="14344" width="16" style="1" customWidth="1"/>
    <col min="14345" max="14346" width="8.09765625" style="1"/>
    <col min="14347" max="14347" width="11.8984375" style="1" customWidth="1"/>
    <col min="14348" max="14349" width="4.296875" style="1" customWidth="1"/>
    <col min="14350" max="14593" width="8.09765625" style="1"/>
    <col min="14594" max="14594" width="4.59765625" style="1" customWidth="1"/>
    <col min="14595" max="14595" width="8.796875" style="1" customWidth="1"/>
    <col min="14596" max="14596" width="4.5" style="1" customWidth="1"/>
    <col min="14597" max="14597" width="14.296875" style="1" customWidth="1"/>
    <col min="14598" max="14598" width="48.59765625" style="1" customWidth="1"/>
    <col min="14599" max="14599" width="40" style="1" customWidth="1"/>
    <col min="14600" max="14600" width="16" style="1" customWidth="1"/>
    <col min="14601" max="14602" width="8.09765625" style="1"/>
    <col min="14603" max="14603" width="11.8984375" style="1" customWidth="1"/>
    <col min="14604" max="14605" width="4.296875" style="1" customWidth="1"/>
    <col min="14606" max="14849" width="8.09765625" style="1"/>
    <col min="14850" max="14850" width="4.59765625" style="1" customWidth="1"/>
    <col min="14851" max="14851" width="8.796875" style="1" customWidth="1"/>
    <col min="14852" max="14852" width="4.5" style="1" customWidth="1"/>
    <col min="14853" max="14853" width="14.296875" style="1" customWidth="1"/>
    <col min="14854" max="14854" width="48.59765625" style="1" customWidth="1"/>
    <col min="14855" max="14855" width="40" style="1" customWidth="1"/>
    <col min="14856" max="14856" width="16" style="1" customWidth="1"/>
    <col min="14857" max="14858" width="8.09765625" style="1"/>
    <col min="14859" max="14859" width="11.8984375" style="1" customWidth="1"/>
    <col min="14860" max="14861" width="4.296875" style="1" customWidth="1"/>
    <col min="14862" max="15105" width="8.09765625" style="1"/>
    <col min="15106" max="15106" width="4.59765625" style="1" customWidth="1"/>
    <col min="15107" max="15107" width="8.796875" style="1" customWidth="1"/>
    <col min="15108" max="15108" width="4.5" style="1" customWidth="1"/>
    <col min="15109" max="15109" width="14.296875" style="1" customWidth="1"/>
    <col min="15110" max="15110" width="48.59765625" style="1" customWidth="1"/>
    <col min="15111" max="15111" width="40" style="1" customWidth="1"/>
    <col min="15112" max="15112" width="16" style="1" customWidth="1"/>
    <col min="15113" max="15114" width="8.09765625" style="1"/>
    <col min="15115" max="15115" width="11.8984375" style="1" customWidth="1"/>
    <col min="15116" max="15117" width="4.296875" style="1" customWidth="1"/>
    <col min="15118" max="15361" width="8.09765625" style="1"/>
    <col min="15362" max="15362" width="4.59765625" style="1" customWidth="1"/>
    <col min="15363" max="15363" width="8.796875" style="1" customWidth="1"/>
    <col min="15364" max="15364" width="4.5" style="1" customWidth="1"/>
    <col min="15365" max="15365" width="14.296875" style="1" customWidth="1"/>
    <col min="15366" max="15366" width="48.59765625" style="1" customWidth="1"/>
    <col min="15367" max="15367" width="40" style="1" customWidth="1"/>
    <col min="15368" max="15368" width="16" style="1" customWidth="1"/>
    <col min="15369" max="15370" width="8.09765625" style="1"/>
    <col min="15371" max="15371" width="11.8984375" style="1" customWidth="1"/>
    <col min="15372" max="15373" width="4.296875" style="1" customWidth="1"/>
    <col min="15374" max="15617" width="8.09765625" style="1"/>
    <col min="15618" max="15618" width="4.59765625" style="1" customWidth="1"/>
    <col min="15619" max="15619" width="8.796875" style="1" customWidth="1"/>
    <col min="15620" max="15620" width="4.5" style="1" customWidth="1"/>
    <col min="15621" max="15621" width="14.296875" style="1" customWidth="1"/>
    <col min="15622" max="15622" width="48.59765625" style="1" customWidth="1"/>
    <col min="15623" max="15623" width="40" style="1" customWidth="1"/>
    <col min="15624" max="15624" width="16" style="1" customWidth="1"/>
    <col min="15625" max="15626" width="8.09765625" style="1"/>
    <col min="15627" max="15627" width="11.8984375" style="1" customWidth="1"/>
    <col min="15628" max="15629" width="4.296875" style="1" customWidth="1"/>
    <col min="15630" max="15873" width="8.09765625" style="1"/>
    <col min="15874" max="15874" width="4.59765625" style="1" customWidth="1"/>
    <col min="15875" max="15875" width="8.796875" style="1" customWidth="1"/>
    <col min="15876" max="15876" width="4.5" style="1" customWidth="1"/>
    <col min="15877" max="15877" width="14.296875" style="1" customWidth="1"/>
    <col min="15878" max="15878" width="48.59765625" style="1" customWidth="1"/>
    <col min="15879" max="15879" width="40" style="1" customWidth="1"/>
    <col min="15880" max="15880" width="16" style="1" customWidth="1"/>
    <col min="15881" max="15882" width="8.09765625" style="1"/>
    <col min="15883" max="15883" width="11.8984375" style="1" customWidth="1"/>
    <col min="15884" max="15885" width="4.296875" style="1" customWidth="1"/>
    <col min="15886" max="16129" width="8.09765625" style="1"/>
    <col min="16130" max="16130" width="4.59765625" style="1" customWidth="1"/>
    <col min="16131" max="16131" width="8.796875" style="1" customWidth="1"/>
    <col min="16132" max="16132" width="4.5" style="1" customWidth="1"/>
    <col min="16133" max="16133" width="14.296875" style="1" customWidth="1"/>
    <col min="16134" max="16134" width="48.59765625" style="1" customWidth="1"/>
    <col min="16135" max="16135" width="40" style="1" customWidth="1"/>
    <col min="16136" max="16136" width="16" style="1" customWidth="1"/>
    <col min="16137" max="16138" width="8.09765625" style="1"/>
    <col min="16139" max="16139" width="11.8984375" style="1" customWidth="1"/>
    <col min="16140" max="16141" width="4.296875" style="1" customWidth="1"/>
    <col min="16142" max="16384" width="8.09765625" style="1"/>
  </cols>
  <sheetData>
    <row r="1" spans="1:13" ht="30" customHeight="1" x14ac:dyDescent="0.45"/>
    <row r="2" spans="1:13" ht="21" customHeight="1" x14ac:dyDescent="0.2">
      <c r="B2" s="2" t="s">
        <v>204</v>
      </c>
      <c r="C2" s="2"/>
      <c r="D2" s="2"/>
      <c r="E2" s="2"/>
      <c r="F2" s="2"/>
      <c r="G2" s="3"/>
      <c r="H2" s="3"/>
      <c r="J2" s="4"/>
      <c r="K2" s="4" t="s">
        <v>205</v>
      </c>
    </row>
    <row r="3" spans="1:13" ht="3" customHeight="1" x14ac:dyDescent="0.2">
      <c r="B3" s="5"/>
      <c r="C3" s="5"/>
      <c r="D3" s="5"/>
      <c r="E3" s="5"/>
      <c r="F3" s="5"/>
      <c r="G3" s="3"/>
      <c r="H3" s="3"/>
    </row>
    <row r="4" spans="1:13" ht="19.5" customHeight="1" x14ac:dyDescent="0.45">
      <c r="B4" s="106" t="s">
        <v>206</v>
      </c>
      <c r="C4" s="106"/>
      <c r="D4" s="106"/>
      <c r="E4" s="106"/>
      <c r="F4" s="6"/>
      <c r="G4" s="7"/>
      <c r="H4" s="7"/>
      <c r="I4" s="7"/>
      <c r="J4" s="7"/>
      <c r="K4" s="7"/>
      <c r="L4" s="7"/>
      <c r="M4" s="7"/>
    </row>
    <row r="5" spans="1:13" ht="15.9" customHeight="1" x14ac:dyDescent="0.45">
      <c r="B5" s="172" t="s">
        <v>207</v>
      </c>
      <c r="C5" s="172"/>
      <c r="D5" s="172"/>
      <c r="E5" s="172"/>
      <c r="F5" s="172"/>
      <c r="G5" s="172"/>
      <c r="H5" s="172"/>
      <c r="M5" s="145"/>
    </row>
    <row r="6" spans="1:13" ht="15.9" customHeight="1" x14ac:dyDescent="0.45">
      <c r="B6" s="9" t="s">
        <v>5</v>
      </c>
      <c r="C6" s="173" t="s">
        <v>6</v>
      </c>
      <c r="D6" s="174"/>
      <c r="E6" s="175"/>
      <c r="F6" s="68" t="s">
        <v>7</v>
      </c>
      <c r="G6" s="173" t="s">
        <v>8</v>
      </c>
      <c r="H6" s="175"/>
      <c r="I6" s="122" t="s">
        <v>9</v>
      </c>
      <c r="J6" s="11" t="s">
        <v>10</v>
      </c>
      <c r="K6" s="176" t="s">
        <v>11</v>
      </c>
      <c r="L6" s="177"/>
      <c r="M6" s="145"/>
    </row>
    <row r="7" spans="1:13" ht="16.5" customHeight="1" x14ac:dyDescent="0.45">
      <c r="B7" s="12">
        <v>1</v>
      </c>
      <c r="C7" s="70">
        <v>44688</v>
      </c>
      <c r="D7" s="14">
        <f>WEEKDAY(C7)</f>
        <v>7</v>
      </c>
      <c r="E7" s="124" t="s">
        <v>208</v>
      </c>
      <c r="F7" s="79" t="s">
        <v>209</v>
      </c>
      <c r="G7" s="16" t="s">
        <v>210</v>
      </c>
      <c r="H7" s="146" t="s">
        <v>211</v>
      </c>
      <c r="I7" s="147">
        <v>19</v>
      </c>
      <c r="J7" s="125">
        <f>I7/$L$9</f>
        <v>0.90476190476190477</v>
      </c>
      <c r="K7" s="126"/>
      <c r="L7" s="134"/>
      <c r="M7" s="145"/>
    </row>
    <row r="8" spans="1:13" ht="36.6" customHeight="1" x14ac:dyDescent="0.45">
      <c r="B8" s="12">
        <v>2</v>
      </c>
      <c r="C8" s="85">
        <v>44709</v>
      </c>
      <c r="D8" s="14">
        <f>WEEKDAY(C8)</f>
        <v>7</v>
      </c>
      <c r="E8" s="148" t="s">
        <v>212</v>
      </c>
      <c r="F8" s="80" t="s">
        <v>213</v>
      </c>
      <c r="G8" s="55" t="s">
        <v>214</v>
      </c>
      <c r="H8" s="146" t="s">
        <v>215</v>
      </c>
      <c r="I8" s="149">
        <v>16</v>
      </c>
      <c r="J8" s="125">
        <f>I8/$L$9</f>
        <v>0.76190476190476186</v>
      </c>
      <c r="K8" s="128"/>
      <c r="L8" s="150"/>
      <c r="M8" s="145"/>
    </row>
    <row r="9" spans="1:13" ht="16.5" customHeight="1" x14ac:dyDescent="0.45">
      <c r="B9" s="12">
        <v>3</v>
      </c>
      <c r="C9" s="70">
        <v>44716</v>
      </c>
      <c r="D9" s="14">
        <f>WEEKDAY(C9)</f>
        <v>7</v>
      </c>
      <c r="E9" s="189" t="s">
        <v>208</v>
      </c>
      <c r="F9" s="80" t="s">
        <v>216</v>
      </c>
      <c r="G9" s="16" t="s">
        <v>217</v>
      </c>
      <c r="H9" s="146" t="s">
        <v>218</v>
      </c>
      <c r="I9" s="147">
        <v>18</v>
      </c>
      <c r="J9" s="125">
        <f>I9/$L$9</f>
        <v>0.8571428571428571</v>
      </c>
      <c r="K9" s="128"/>
      <c r="L9" s="151">
        <v>21</v>
      </c>
      <c r="M9" s="145"/>
    </row>
    <row r="10" spans="1:13" ht="16.5" customHeight="1" x14ac:dyDescent="0.45">
      <c r="A10" s="4" t="s">
        <v>130</v>
      </c>
      <c r="B10" s="12">
        <v>4</v>
      </c>
      <c r="C10" s="76">
        <v>44723</v>
      </c>
      <c r="D10" s="14">
        <f>WEEKDAY(C10)</f>
        <v>7</v>
      </c>
      <c r="E10" s="189"/>
      <c r="F10" s="80" t="s">
        <v>219</v>
      </c>
      <c r="G10" s="16" t="s">
        <v>220</v>
      </c>
      <c r="H10" s="146" t="s">
        <v>221</v>
      </c>
      <c r="I10" s="149">
        <v>18</v>
      </c>
      <c r="J10" s="125">
        <f>I10/$L$9</f>
        <v>0.8571428571428571</v>
      </c>
      <c r="K10" s="128"/>
      <c r="L10" s="150"/>
      <c r="M10" s="145"/>
    </row>
    <row r="11" spans="1:13" ht="16.5" customHeight="1" x14ac:dyDescent="0.45">
      <c r="B11" s="12">
        <v>5</v>
      </c>
      <c r="C11" s="70">
        <v>44730</v>
      </c>
      <c r="D11" s="14">
        <f>WEEKDAY(C11)</f>
        <v>7</v>
      </c>
      <c r="E11" s="190"/>
      <c r="F11" s="79" t="s">
        <v>222</v>
      </c>
      <c r="G11" s="16" t="s">
        <v>210</v>
      </c>
      <c r="H11" s="146" t="s">
        <v>223</v>
      </c>
      <c r="I11" s="149">
        <v>17</v>
      </c>
      <c r="J11" s="125">
        <f>I11/$L$9</f>
        <v>0.80952380952380953</v>
      </c>
      <c r="K11" s="129"/>
      <c r="L11" s="139"/>
      <c r="M11" s="145"/>
    </row>
    <row r="12" spans="1:13" ht="5.0999999999999996" customHeight="1" x14ac:dyDescent="0.45">
      <c r="M12" s="145"/>
    </row>
    <row r="13" spans="1:13" ht="15.9" customHeight="1" x14ac:dyDescent="0.45">
      <c r="B13" s="172" t="s">
        <v>172</v>
      </c>
      <c r="C13" s="172"/>
      <c r="D13" s="172"/>
      <c r="E13" s="172"/>
      <c r="F13" s="172"/>
      <c r="G13" s="172"/>
      <c r="H13" s="172"/>
      <c r="M13" s="145"/>
    </row>
    <row r="14" spans="1:13" ht="15.9" customHeight="1" x14ac:dyDescent="0.45">
      <c r="B14" s="9" t="s">
        <v>5</v>
      </c>
      <c r="C14" s="173" t="s">
        <v>6</v>
      </c>
      <c r="D14" s="174"/>
      <c r="E14" s="175"/>
      <c r="F14" s="68" t="s">
        <v>7</v>
      </c>
      <c r="G14" s="173" t="s">
        <v>8</v>
      </c>
      <c r="H14" s="175"/>
      <c r="I14" s="122" t="s">
        <v>9</v>
      </c>
      <c r="J14" s="11" t="s">
        <v>10</v>
      </c>
      <c r="K14" s="176" t="s">
        <v>11</v>
      </c>
      <c r="L14" s="177"/>
      <c r="M14" s="145"/>
    </row>
    <row r="15" spans="1:13" ht="34.799999999999997" customHeight="1" x14ac:dyDescent="0.45">
      <c r="B15" s="12">
        <v>1</v>
      </c>
      <c r="C15" s="76">
        <v>44737</v>
      </c>
      <c r="D15" s="14">
        <f>WEEKDAY(C15)</f>
        <v>7</v>
      </c>
      <c r="E15" s="188" t="s">
        <v>208</v>
      </c>
      <c r="F15" s="49" t="s">
        <v>224</v>
      </c>
      <c r="G15" s="132" t="s">
        <v>225</v>
      </c>
      <c r="H15" s="146" t="s">
        <v>226</v>
      </c>
      <c r="I15" s="147">
        <v>28</v>
      </c>
      <c r="J15" s="125">
        <f>I15/$L$17</f>
        <v>0.875</v>
      </c>
      <c r="K15" s="126"/>
      <c r="L15" s="134"/>
      <c r="M15" s="145"/>
    </row>
    <row r="16" spans="1:13" ht="16.5" customHeight="1" x14ac:dyDescent="0.45">
      <c r="B16" s="12">
        <v>2</v>
      </c>
      <c r="C16" s="76">
        <v>44744</v>
      </c>
      <c r="D16" s="14">
        <f>WEEKDAY(C16)</f>
        <v>7</v>
      </c>
      <c r="E16" s="189"/>
      <c r="F16" s="49" t="s">
        <v>227</v>
      </c>
      <c r="G16" s="132" t="s">
        <v>228</v>
      </c>
      <c r="H16" s="146" t="s">
        <v>229</v>
      </c>
      <c r="I16" s="147">
        <v>31</v>
      </c>
      <c r="J16" s="125">
        <f>I16/$L$17</f>
        <v>0.96875</v>
      </c>
      <c r="K16" s="128"/>
      <c r="L16" s="150"/>
      <c r="M16" s="145"/>
    </row>
    <row r="17" spans="2:14" ht="27" customHeight="1" x14ac:dyDescent="0.45">
      <c r="B17" s="12">
        <v>3</v>
      </c>
      <c r="C17" s="76">
        <v>44751</v>
      </c>
      <c r="D17" s="14">
        <f>WEEKDAY(C17)</f>
        <v>7</v>
      </c>
      <c r="E17" s="189"/>
      <c r="F17" s="49" t="s">
        <v>230</v>
      </c>
      <c r="G17" s="132" t="s">
        <v>231</v>
      </c>
      <c r="H17" s="146" t="s">
        <v>232</v>
      </c>
      <c r="I17" s="147">
        <v>27</v>
      </c>
      <c r="J17" s="125">
        <f>I17/$L$17</f>
        <v>0.84375</v>
      </c>
      <c r="K17" s="128"/>
      <c r="L17" s="151">
        <v>32</v>
      </c>
      <c r="M17" s="145"/>
    </row>
    <row r="18" spans="2:14" ht="16.5" customHeight="1" x14ac:dyDescent="0.45">
      <c r="B18" s="12">
        <v>4</v>
      </c>
      <c r="C18" s="13">
        <v>44758</v>
      </c>
      <c r="D18" s="14">
        <f>WEEKDAY(C18)</f>
        <v>7</v>
      </c>
      <c r="E18" s="189"/>
      <c r="F18" s="26" t="s">
        <v>233</v>
      </c>
      <c r="G18" s="136" t="s">
        <v>225</v>
      </c>
      <c r="H18" s="146" t="s">
        <v>234</v>
      </c>
      <c r="I18" s="149">
        <v>25</v>
      </c>
      <c r="J18" s="125">
        <f>I18/$L$17</f>
        <v>0.78125</v>
      </c>
      <c r="K18" s="128"/>
      <c r="L18" s="150"/>
      <c r="M18" s="145"/>
    </row>
    <row r="19" spans="2:14" ht="36" customHeight="1" x14ac:dyDescent="0.45">
      <c r="B19" s="12">
        <v>5</v>
      </c>
      <c r="C19" s="70">
        <v>44765</v>
      </c>
      <c r="D19" s="14">
        <f>WEEKDAY(C19)</f>
        <v>7</v>
      </c>
      <c r="E19" s="190"/>
      <c r="F19" s="26" t="s">
        <v>235</v>
      </c>
      <c r="G19" s="136" t="s">
        <v>236</v>
      </c>
      <c r="H19" s="146" t="s">
        <v>237</v>
      </c>
      <c r="I19" s="149">
        <v>29</v>
      </c>
      <c r="J19" s="125">
        <f>I19/$L$17</f>
        <v>0.90625</v>
      </c>
      <c r="K19" s="129"/>
      <c r="L19" s="139"/>
      <c r="M19" s="145"/>
    </row>
    <row r="20" spans="2:14" ht="5.0999999999999996" customHeight="1" x14ac:dyDescent="0.45">
      <c r="M20" s="145"/>
    </row>
    <row r="21" spans="2:14" ht="15.9" customHeight="1" x14ac:dyDescent="0.45">
      <c r="B21" s="172" t="s">
        <v>183</v>
      </c>
      <c r="C21" s="172"/>
      <c r="D21" s="172"/>
      <c r="E21" s="172"/>
      <c r="F21" s="172"/>
      <c r="G21" s="172"/>
      <c r="H21" s="172"/>
      <c r="M21" s="145"/>
    </row>
    <row r="22" spans="2:14" ht="15.9" customHeight="1" x14ac:dyDescent="0.45">
      <c r="B22" s="9" t="s">
        <v>5</v>
      </c>
      <c r="C22" s="173" t="s">
        <v>6</v>
      </c>
      <c r="D22" s="174"/>
      <c r="E22" s="175"/>
      <c r="F22" s="68" t="s">
        <v>7</v>
      </c>
      <c r="G22" s="173" t="s">
        <v>8</v>
      </c>
      <c r="H22" s="175"/>
      <c r="I22" s="122" t="s">
        <v>9</v>
      </c>
      <c r="J22" s="11" t="s">
        <v>10</v>
      </c>
      <c r="K22" s="176" t="s">
        <v>11</v>
      </c>
      <c r="L22" s="177"/>
      <c r="M22" s="145"/>
    </row>
    <row r="23" spans="2:14" ht="38.4" customHeight="1" x14ac:dyDescent="0.45">
      <c r="B23" s="12">
        <v>1</v>
      </c>
      <c r="C23" s="85">
        <v>44772</v>
      </c>
      <c r="D23" s="14">
        <f>WEEKDAY(C23)</f>
        <v>7</v>
      </c>
      <c r="E23" s="188" t="s">
        <v>238</v>
      </c>
      <c r="F23" s="80" t="s">
        <v>239</v>
      </c>
      <c r="G23" s="16" t="s">
        <v>240</v>
      </c>
      <c r="H23" s="146" t="s">
        <v>241</v>
      </c>
      <c r="I23" s="147">
        <v>14</v>
      </c>
      <c r="J23" s="125">
        <f>I23/$L$25</f>
        <v>0.875</v>
      </c>
      <c r="K23" s="126"/>
      <c r="L23" s="134"/>
      <c r="M23" s="145"/>
      <c r="N23" s="4"/>
    </row>
    <row r="24" spans="2:14" ht="16.5" customHeight="1" x14ac:dyDescent="0.45">
      <c r="B24" s="12">
        <v>2</v>
      </c>
      <c r="C24" s="76">
        <v>44779</v>
      </c>
      <c r="D24" s="14">
        <f>WEEKDAY(C24)</f>
        <v>7</v>
      </c>
      <c r="E24" s="189"/>
      <c r="F24" s="80" t="s">
        <v>242</v>
      </c>
      <c r="G24" s="16" t="s">
        <v>243</v>
      </c>
      <c r="H24" s="146" t="s">
        <v>244</v>
      </c>
      <c r="I24" s="149">
        <v>13</v>
      </c>
      <c r="J24" s="125">
        <f>I24/$L$25</f>
        <v>0.8125</v>
      </c>
      <c r="K24" s="128"/>
      <c r="L24" s="150"/>
      <c r="M24" s="145"/>
      <c r="N24" s="121"/>
    </row>
    <row r="25" spans="2:14" ht="16.5" customHeight="1" x14ac:dyDescent="0.45">
      <c r="B25" s="12">
        <v>3</v>
      </c>
      <c r="C25" s="76">
        <v>44793</v>
      </c>
      <c r="D25" s="14">
        <f>WEEKDAY(C25)</f>
        <v>7</v>
      </c>
      <c r="E25" s="189"/>
      <c r="F25" s="80" t="s">
        <v>245</v>
      </c>
      <c r="G25" s="16" t="s">
        <v>246</v>
      </c>
      <c r="H25" s="146" t="s">
        <v>247</v>
      </c>
      <c r="I25" s="149">
        <v>15</v>
      </c>
      <c r="J25" s="125">
        <f>I25/$L$25</f>
        <v>0.9375</v>
      </c>
      <c r="K25" s="128"/>
      <c r="L25" s="151">
        <v>16</v>
      </c>
      <c r="M25" s="145"/>
      <c r="N25" s="152"/>
    </row>
    <row r="26" spans="2:14" ht="16.5" customHeight="1" x14ac:dyDescent="0.45">
      <c r="B26" s="12">
        <v>4</v>
      </c>
      <c r="C26" s="76">
        <v>44800</v>
      </c>
      <c r="D26" s="14">
        <f>WEEKDAY(C26)</f>
        <v>7</v>
      </c>
      <c r="E26" s="189"/>
      <c r="F26" s="80" t="s">
        <v>248</v>
      </c>
      <c r="G26" s="16" t="s">
        <v>249</v>
      </c>
      <c r="H26" s="146" t="s">
        <v>250</v>
      </c>
      <c r="I26" s="149">
        <v>12</v>
      </c>
      <c r="J26" s="125">
        <f>I26/$L$25</f>
        <v>0.75</v>
      </c>
      <c r="K26" s="128"/>
      <c r="L26" s="150"/>
      <c r="M26" s="145"/>
      <c r="N26" s="121"/>
    </row>
    <row r="27" spans="2:14" ht="16.5" customHeight="1" x14ac:dyDescent="0.45">
      <c r="B27" s="12">
        <v>5</v>
      </c>
      <c r="C27" s="85">
        <v>44807</v>
      </c>
      <c r="D27" s="14">
        <f>WEEKDAY(C27)</f>
        <v>7</v>
      </c>
      <c r="E27" s="190"/>
      <c r="F27" s="80" t="s">
        <v>251</v>
      </c>
      <c r="G27" s="16" t="s">
        <v>249</v>
      </c>
      <c r="H27" s="146" t="s">
        <v>252</v>
      </c>
      <c r="I27" s="149">
        <v>13</v>
      </c>
      <c r="J27" s="125">
        <f>I27/$L$25</f>
        <v>0.8125</v>
      </c>
      <c r="K27" s="129"/>
      <c r="L27" s="139"/>
      <c r="M27" s="145"/>
    </row>
    <row r="28" spans="2:14" ht="5.0999999999999996" customHeight="1" x14ac:dyDescent="0.45">
      <c r="C28" s="60"/>
      <c r="D28" s="60"/>
      <c r="E28" s="60"/>
      <c r="F28" s="60"/>
      <c r="H28" s="60"/>
      <c r="M28" s="145"/>
    </row>
    <row r="29" spans="2:14" ht="15.9" customHeight="1" x14ac:dyDescent="0.45">
      <c r="B29" s="172" t="s">
        <v>192</v>
      </c>
      <c r="C29" s="172"/>
      <c r="D29" s="172"/>
      <c r="E29" s="172"/>
      <c r="F29" s="172"/>
      <c r="G29" s="172"/>
      <c r="H29" s="172"/>
      <c r="M29" s="145"/>
    </row>
    <row r="30" spans="2:14" ht="15.9" customHeight="1" x14ac:dyDescent="0.45">
      <c r="B30" s="9" t="s">
        <v>5</v>
      </c>
      <c r="C30" s="173" t="s">
        <v>6</v>
      </c>
      <c r="D30" s="174"/>
      <c r="E30" s="175"/>
      <c r="F30" s="68" t="s">
        <v>7</v>
      </c>
      <c r="G30" s="173" t="s">
        <v>8</v>
      </c>
      <c r="H30" s="174"/>
      <c r="I30" s="122" t="s">
        <v>9</v>
      </c>
      <c r="J30" s="11" t="s">
        <v>10</v>
      </c>
      <c r="K30" s="176" t="s">
        <v>11</v>
      </c>
      <c r="L30" s="177"/>
      <c r="M30" s="145"/>
    </row>
    <row r="31" spans="2:14" ht="16.5" customHeight="1" x14ac:dyDescent="0.45">
      <c r="B31" s="12">
        <v>1</v>
      </c>
      <c r="C31" s="85">
        <v>44821</v>
      </c>
      <c r="D31" s="14">
        <f>WEEKDAY(C31)</f>
        <v>7</v>
      </c>
      <c r="E31" s="188" t="s">
        <v>238</v>
      </c>
      <c r="F31" s="71" t="s">
        <v>253</v>
      </c>
      <c r="G31" s="50" t="s">
        <v>254</v>
      </c>
      <c r="H31" s="146" t="s">
        <v>255</v>
      </c>
      <c r="I31" s="147">
        <v>21</v>
      </c>
      <c r="J31" s="125">
        <f>I31/$L$33</f>
        <v>0.80769230769230771</v>
      </c>
      <c r="K31" s="126"/>
      <c r="L31" s="150"/>
      <c r="M31" s="145"/>
    </row>
    <row r="32" spans="2:14" ht="37.799999999999997" customHeight="1" x14ac:dyDescent="0.45">
      <c r="B32" s="12">
        <v>2</v>
      </c>
      <c r="C32" s="85">
        <v>44828</v>
      </c>
      <c r="D32" s="14">
        <f>WEEKDAY(C32)</f>
        <v>7</v>
      </c>
      <c r="E32" s="189"/>
      <c r="F32" s="80" t="s">
        <v>256</v>
      </c>
      <c r="G32" s="55" t="s">
        <v>257</v>
      </c>
      <c r="H32" s="146" t="s">
        <v>258</v>
      </c>
      <c r="I32" s="147">
        <v>20</v>
      </c>
      <c r="J32" s="125">
        <f>I32/$L$33</f>
        <v>0.76923076923076927</v>
      </c>
      <c r="K32" s="128"/>
      <c r="L32" s="150"/>
      <c r="M32" s="145"/>
    </row>
    <row r="33" spans="2:13" ht="39.6" customHeight="1" x14ac:dyDescent="0.45">
      <c r="B33" s="12">
        <v>3</v>
      </c>
      <c r="C33" s="85">
        <v>44835</v>
      </c>
      <c r="D33" s="14">
        <f>WEEKDAY(C33)</f>
        <v>7</v>
      </c>
      <c r="E33" s="189"/>
      <c r="F33" s="71" t="s">
        <v>259</v>
      </c>
      <c r="G33" s="55" t="s">
        <v>260</v>
      </c>
      <c r="H33" s="146" t="s">
        <v>261</v>
      </c>
      <c r="I33" s="147">
        <v>20</v>
      </c>
      <c r="J33" s="125">
        <f>I33/$L$33</f>
        <v>0.76923076923076927</v>
      </c>
      <c r="K33" s="128"/>
      <c r="L33" s="153">
        <v>26</v>
      </c>
      <c r="M33" s="145"/>
    </row>
    <row r="34" spans="2:13" ht="16.5" customHeight="1" x14ac:dyDescent="0.45">
      <c r="B34" s="12">
        <v>4</v>
      </c>
      <c r="C34" s="85">
        <v>44842</v>
      </c>
      <c r="D34" s="14">
        <f>WEEKDAY(C34)</f>
        <v>7</v>
      </c>
      <c r="E34" s="189"/>
      <c r="F34" s="71" t="s">
        <v>262</v>
      </c>
      <c r="G34" s="55" t="s">
        <v>263</v>
      </c>
      <c r="H34" s="146" t="s">
        <v>264</v>
      </c>
      <c r="I34" s="147">
        <v>16</v>
      </c>
      <c r="J34" s="125">
        <f>I34/$L$33</f>
        <v>0.61538461538461542</v>
      </c>
      <c r="K34" s="128"/>
      <c r="L34" s="150"/>
      <c r="M34" s="145"/>
    </row>
    <row r="35" spans="2:13" ht="16.5" customHeight="1" x14ac:dyDescent="0.45">
      <c r="B35" s="12">
        <v>5</v>
      </c>
      <c r="C35" s="85">
        <v>44857</v>
      </c>
      <c r="D35" s="14">
        <f>WEEKDAY(C35)</f>
        <v>1</v>
      </c>
      <c r="E35" s="190"/>
      <c r="F35" s="80" t="s">
        <v>265</v>
      </c>
      <c r="G35" s="55" t="s">
        <v>266</v>
      </c>
      <c r="H35" s="146" t="s">
        <v>267</v>
      </c>
      <c r="I35" s="149">
        <v>21</v>
      </c>
      <c r="J35" s="125">
        <f>I35/L33</f>
        <v>0.80769230769230771</v>
      </c>
      <c r="K35" s="129"/>
      <c r="L35" s="139"/>
      <c r="M35" s="145"/>
    </row>
    <row r="36" spans="2:13" ht="5.0999999999999996" customHeight="1" x14ac:dyDescent="0.45">
      <c r="C36" s="60"/>
      <c r="D36" s="60"/>
      <c r="E36" s="60"/>
      <c r="F36" s="60"/>
      <c r="H36" s="60"/>
      <c r="M36" s="145"/>
    </row>
    <row r="37" spans="2:13" ht="15.9" customHeight="1" x14ac:dyDescent="0.45">
      <c r="B37" s="172" t="s">
        <v>200</v>
      </c>
      <c r="C37" s="172"/>
      <c r="D37" s="172"/>
      <c r="E37" s="172"/>
      <c r="F37" s="172"/>
      <c r="G37" s="172"/>
      <c r="H37" s="172"/>
      <c r="M37" s="145"/>
    </row>
    <row r="38" spans="2:13" ht="15.9" customHeight="1" x14ac:dyDescent="0.45">
      <c r="B38" s="9" t="s">
        <v>5</v>
      </c>
      <c r="C38" s="173" t="s">
        <v>6</v>
      </c>
      <c r="D38" s="174"/>
      <c r="E38" s="175"/>
      <c r="F38" s="68" t="s">
        <v>7</v>
      </c>
      <c r="G38" s="173" t="s">
        <v>8</v>
      </c>
      <c r="H38" s="175"/>
      <c r="I38" s="122" t="s">
        <v>9</v>
      </c>
      <c r="J38" s="11" t="s">
        <v>10</v>
      </c>
      <c r="K38" s="176" t="s">
        <v>11</v>
      </c>
      <c r="L38" s="177"/>
      <c r="M38" s="145"/>
    </row>
    <row r="39" spans="2:13" ht="16.5" customHeight="1" x14ac:dyDescent="0.45">
      <c r="B39" s="12">
        <v>1</v>
      </c>
      <c r="C39" s="85">
        <v>44871</v>
      </c>
      <c r="D39" s="14">
        <f>WEEKDAY(C39)</f>
        <v>1</v>
      </c>
      <c r="E39" s="188" t="s">
        <v>238</v>
      </c>
      <c r="F39" s="80" t="s">
        <v>268</v>
      </c>
      <c r="G39" s="55" t="s">
        <v>269</v>
      </c>
      <c r="H39" s="146" t="s">
        <v>270</v>
      </c>
      <c r="I39" s="149">
        <v>24</v>
      </c>
      <c r="J39" s="125">
        <f>I39/$L$41</f>
        <v>0.77419354838709675</v>
      </c>
      <c r="K39" s="126"/>
      <c r="L39" s="150"/>
      <c r="M39" s="145"/>
    </row>
    <row r="40" spans="2:13" ht="39.6" customHeight="1" x14ac:dyDescent="0.45">
      <c r="B40" s="12">
        <v>2</v>
      </c>
      <c r="C40" s="85">
        <v>44877</v>
      </c>
      <c r="D40" s="14">
        <f>WEEKDAY(C40)</f>
        <v>7</v>
      </c>
      <c r="E40" s="189"/>
      <c r="F40" s="80" t="s">
        <v>271</v>
      </c>
      <c r="G40" s="55" t="s">
        <v>272</v>
      </c>
      <c r="H40" s="146" t="s">
        <v>273</v>
      </c>
      <c r="I40" s="149">
        <v>25</v>
      </c>
      <c r="J40" s="125">
        <f>I40/$L$41</f>
        <v>0.80645161290322576</v>
      </c>
      <c r="K40" s="128"/>
      <c r="L40" s="150"/>
      <c r="M40" s="145"/>
    </row>
    <row r="41" spans="2:13" ht="16.5" customHeight="1" x14ac:dyDescent="0.45">
      <c r="B41" s="12">
        <v>3</v>
      </c>
      <c r="C41" s="85">
        <v>44891</v>
      </c>
      <c r="D41" s="14">
        <f>WEEKDAY(C41)</f>
        <v>7</v>
      </c>
      <c r="E41" s="189"/>
      <c r="F41" s="80" t="s">
        <v>274</v>
      </c>
      <c r="G41" s="55" t="s">
        <v>275</v>
      </c>
      <c r="H41" s="146" t="s">
        <v>276</v>
      </c>
      <c r="I41" s="149">
        <v>27</v>
      </c>
      <c r="J41" s="125">
        <f>I41/$L$41</f>
        <v>0.87096774193548387</v>
      </c>
      <c r="K41" s="128"/>
      <c r="L41" s="151">
        <v>31</v>
      </c>
      <c r="M41" s="145"/>
    </row>
    <row r="42" spans="2:13" ht="34.799999999999997" customHeight="1" x14ac:dyDescent="0.45">
      <c r="B42" s="12">
        <v>4</v>
      </c>
      <c r="C42" s="85">
        <v>44899</v>
      </c>
      <c r="D42" s="14">
        <f>WEEKDAY(C42)</f>
        <v>1</v>
      </c>
      <c r="E42" s="189"/>
      <c r="F42" s="80" t="s">
        <v>277</v>
      </c>
      <c r="G42" s="55" t="s">
        <v>278</v>
      </c>
      <c r="H42" s="146" t="s">
        <v>279</v>
      </c>
      <c r="I42" s="149">
        <v>25</v>
      </c>
      <c r="J42" s="125">
        <f>I42/$L$41</f>
        <v>0.80645161290322576</v>
      </c>
      <c r="K42" s="128"/>
      <c r="L42" s="150"/>
      <c r="M42" s="145"/>
    </row>
    <row r="43" spans="2:13" ht="33.6" customHeight="1" x14ac:dyDescent="0.45">
      <c r="B43" s="12">
        <v>5</v>
      </c>
      <c r="C43" s="85">
        <v>44905</v>
      </c>
      <c r="D43" s="14">
        <f>WEEKDAY(C43)</f>
        <v>7</v>
      </c>
      <c r="E43" s="190"/>
      <c r="F43" s="80" t="s">
        <v>280</v>
      </c>
      <c r="G43" s="55" t="s">
        <v>281</v>
      </c>
      <c r="H43" s="146" t="s">
        <v>282</v>
      </c>
      <c r="I43" s="149">
        <v>24</v>
      </c>
      <c r="J43" s="125">
        <f>I43/$L$41</f>
        <v>0.77419354838709675</v>
      </c>
      <c r="K43" s="129"/>
      <c r="L43" s="139"/>
      <c r="M43" s="145"/>
    </row>
    <row r="44" spans="2:13" ht="15.9" customHeight="1" x14ac:dyDescent="0.45">
      <c r="M44" s="145"/>
    </row>
    <row r="45" spans="2:13" ht="15.9" customHeight="1" x14ac:dyDescent="0.45">
      <c r="M45" s="145"/>
    </row>
    <row r="46" spans="2:13" ht="15.9" customHeight="1" x14ac:dyDescent="0.45">
      <c r="B46" s="154" t="s">
        <v>283</v>
      </c>
      <c r="C46" s="154"/>
      <c r="D46" s="154"/>
      <c r="E46" s="154"/>
      <c r="F46" s="155"/>
      <c r="G46" s="155"/>
      <c r="H46" s="155"/>
      <c r="I46" s="155"/>
      <c r="J46" s="155"/>
      <c r="K46" s="155"/>
      <c r="L46" s="155"/>
      <c r="M46" s="155"/>
    </row>
    <row r="47" spans="2:13" ht="15.9" customHeight="1" x14ac:dyDescent="0.45">
      <c r="B47" s="172" t="s">
        <v>284</v>
      </c>
      <c r="C47" s="172"/>
      <c r="D47" s="172"/>
      <c r="E47" s="172"/>
      <c r="F47" s="172"/>
      <c r="G47" s="172"/>
      <c r="H47" s="172"/>
      <c r="M47" s="145"/>
    </row>
    <row r="48" spans="2:13" ht="15.9" customHeight="1" x14ac:dyDescent="0.45">
      <c r="B48" s="4" t="s">
        <v>285</v>
      </c>
      <c r="F48" s="60"/>
      <c r="M48" s="145"/>
    </row>
    <row r="49" spans="2:13" ht="15.9" customHeight="1" x14ac:dyDescent="0.45">
      <c r="B49" s="4"/>
      <c r="C49" s="4" t="s">
        <v>286</v>
      </c>
      <c r="F49" s="60"/>
      <c r="M49" s="145"/>
    </row>
    <row r="50" spans="2:13" ht="15.9" customHeight="1" x14ac:dyDescent="0.45">
      <c r="B50" s="156" t="s">
        <v>5</v>
      </c>
      <c r="C50" s="173" t="s">
        <v>6</v>
      </c>
      <c r="D50" s="174"/>
      <c r="E50" s="175"/>
      <c r="F50" s="157" t="s">
        <v>7</v>
      </c>
      <c r="G50" s="158" t="s">
        <v>8</v>
      </c>
      <c r="H50" s="159"/>
      <c r="I50" s="122" t="s">
        <v>9</v>
      </c>
      <c r="J50" s="11" t="s">
        <v>10</v>
      </c>
      <c r="K50" s="176" t="s">
        <v>11</v>
      </c>
      <c r="L50" s="177"/>
      <c r="M50" s="145"/>
    </row>
    <row r="51" spans="2:13" ht="15.9" customHeight="1" x14ac:dyDescent="0.45">
      <c r="B51" s="160">
        <v>1</v>
      </c>
      <c r="C51" s="161">
        <v>44770</v>
      </c>
      <c r="D51" s="162">
        <f>WEEKDAY(C51)</f>
        <v>5</v>
      </c>
      <c r="E51" s="163" t="s">
        <v>287</v>
      </c>
      <c r="F51" s="164" t="s">
        <v>288</v>
      </c>
      <c r="G51" s="165" t="s">
        <v>289</v>
      </c>
      <c r="H51" s="146" t="s">
        <v>290</v>
      </c>
      <c r="I51" s="147">
        <v>11</v>
      </c>
      <c r="J51" s="166">
        <f>I51/$L$51</f>
        <v>1</v>
      </c>
      <c r="K51" s="126"/>
      <c r="L51" s="151">
        <v>11</v>
      </c>
      <c r="M51" s="145"/>
    </row>
    <row r="52" spans="2:13" ht="15.9" customHeight="1" x14ac:dyDescent="0.45">
      <c r="B52" s="178">
        <v>2</v>
      </c>
      <c r="C52" s="180">
        <v>44796</v>
      </c>
      <c r="D52" s="182">
        <f>WEEKDAY(C52)</f>
        <v>3</v>
      </c>
      <c r="E52" s="184" t="s">
        <v>287</v>
      </c>
      <c r="F52" s="186" t="s">
        <v>291</v>
      </c>
      <c r="G52" s="17" t="s">
        <v>292</v>
      </c>
      <c r="H52" s="146" t="s">
        <v>293</v>
      </c>
      <c r="I52" s="147">
        <v>5</v>
      </c>
      <c r="J52" s="166">
        <f>I52/$L$52</f>
        <v>1</v>
      </c>
      <c r="K52" s="128"/>
      <c r="L52" s="151">
        <v>5</v>
      </c>
      <c r="M52" s="145"/>
    </row>
    <row r="53" spans="2:13" ht="15.9" customHeight="1" x14ac:dyDescent="0.45">
      <c r="B53" s="179"/>
      <c r="C53" s="181"/>
      <c r="D53" s="183"/>
      <c r="E53" s="185"/>
      <c r="F53" s="187"/>
      <c r="G53" s="17" t="s">
        <v>294</v>
      </c>
      <c r="H53" s="146" t="s">
        <v>295</v>
      </c>
      <c r="I53" s="167"/>
      <c r="J53" s="168"/>
      <c r="K53" s="128"/>
      <c r="L53" s="151"/>
      <c r="M53" s="145"/>
    </row>
    <row r="54" spans="2:13" ht="15.9" customHeight="1" x14ac:dyDescent="0.45">
      <c r="B54" s="12">
        <v>3</v>
      </c>
      <c r="C54" s="70">
        <v>44968</v>
      </c>
      <c r="D54" s="14">
        <f>WEEKDAY(C54)</f>
        <v>7</v>
      </c>
      <c r="E54" s="169" t="s">
        <v>296</v>
      </c>
      <c r="F54" s="80" t="s">
        <v>297</v>
      </c>
      <c r="G54" s="16" t="s">
        <v>298</v>
      </c>
      <c r="H54" s="146" t="s">
        <v>299</v>
      </c>
      <c r="I54" s="170">
        <v>6</v>
      </c>
      <c r="J54" s="168">
        <f>I54/$L$54</f>
        <v>1</v>
      </c>
      <c r="K54" s="128"/>
      <c r="L54" s="151">
        <v>6</v>
      </c>
      <c r="M54" s="145"/>
    </row>
    <row r="55" spans="2:13" ht="15.9" customHeight="1" x14ac:dyDescent="0.45">
      <c r="B55" s="12">
        <v>4</v>
      </c>
      <c r="C55" s="70">
        <v>44982</v>
      </c>
      <c r="D55" s="14">
        <f>WEEKDAY(C55)</f>
        <v>7</v>
      </c>
      <c r="E55" s="169" t="s">
        <v>296</v>
      </c>
      <c r="F55" s="80" t="s">
        <v>300</v>
      </c>
      <c r="G55" s="16" t="s">
        <v>298</v>
      </c>
      <c r="H55" s="146" t="s">
        <v>299</v>
      </c>
      <c r="I55" s="149">
        <v>6</v>
      </c>
      <c r="J55" s="125">
        <f>I55/$L$55</f>
        <v>1</v>
      </c>
      <c r="K55" s="129"/>
      <c r="L55" s="171">
        <v>6</v>
      </c>
      <c r="M55" s="145"/>
    </row>
    <row r="56" spans="2:13" ht="15.9" customHeight="1" x14ac:dyDescent="0.45">
      <c r="F56" s="60"/>
      <c r="M56" s="145"/>
    </row>
    <row r="57" spans="2:13" ht="15.9" customHeight="1" x14ac:dyDescent="0.45">
      <c r="B57" s="172" t="s">
        <v>301</v>
      </c>
      <c r="C57" s="172"/>
      <c r="D57" s="172"/>
      <c r="E57" s="172"/>
      <c r="F57" s="172"/>
      <c r="G57" s="172"/>
      <c r="H57" s="172"/>
      <c r="M57" s="145"/>
    </row>
    <row r="58" spans="2:13" ht="15.9" customHeight="1" x14ac:dyDescent="0.45">
      <c r="B58" s="4" t="s">
        <v>302</v>
      </c>
      <c r="F58" s="60"/>
      <c r="M58" s="145"/>
    </row>
    <row r="59" spans="2:13" ht="15.9" customHeight="1" x14ac:dyDescent="0.45">
      <c r="B59" s="156" t="s">
        <v>5</v>
      </c>
      <c r="C59" s="173" t="s">
        <v>6</v>
      </c>
      <c r="D59" s="174"/>
      <c r="E59" s="175"/>
      <c r="F59" s="157" t="s">
        <v>7</v>
      </c>
      <c r="G59" s="158" t="s">
        <v>8</v>
      </c>
      <c r="H59" s="159"/>
      <c r="I59" s="122" t="s">
        <v>9</v>
      </c>
      <c r="J59" s="11" t="s">
        <v>10</v>
      </c>
      <c r="K59" s="176" t="s">
        <v>11</v>
      </c>
      <c r="L59" s="177"/>
      <c r="M59" s="145"/>
    </row>
    <row r="60" spans="2:13" ht="15.9" customHeight="1" x14ac:dyDescent="0.45">
      <c r="B60" s="12">
        <v>1</v>
      </c>
      <c r="C60" s="85">
        <v>44954</v>
      </c>
      <c r="D60" s="14">
        <f>WEEKDAY(C60)</f>
        <v>7</v>
      </c>
      <c r="E60" s="169" t="s">
        <v>303</v>
      </c>
      <c r="F60" s="80" t="s">
        <v>304</v>
      </c>
      <c r="G60" s="165" t="s">
        <v>305</v>
      </c>
      <c r="H60" s="146" t="s">
        <v>250</v>
      </c>
      <c r="I60" s="149">
        <v>19</v>
      </c>
      <c r="J60" s="125">
        <f>I60/$L$60</f>
        <v>0.82608695652173914</v>
      </c>
      <c r="K60" s="126"/>
      <c r="L60" s="151">
        <v>23</v>
      </c>
      <c r="M60" s="145"/>
    </row>
    <row r="61" spans="2:13" ht="15.9" customHeight="1" x14ac:dyDescent="0.45">
      <c r="B61" s="12">
        <v>2</v>
      </c>
      <c r="C61" s="70">
        <v>44961</v>
      </c>
      <c r="D61" s="14">
        <f>WEEKDAY(C61)</f>
        <v>7</v>
      </c>
      <c r="E61" s="169" t="s">
        <v>303</v>
      </c>
      <c r="F61" s="80" t="s">
        <v>306</v>
      </c>
      <c r="G61" s="16" t="s">
        <v>307</v>
      </c>
      <c r="H61" s="146" t="s">
        <v>308</v>
      </c>
      <c r="I61" s="149">
        <v>15</v>
      </c>
      <c r="J61" s="125">
        <f>I61/$L$61</f>
        <v>1</v>
      </c>
      <c r="K61" s="129"/>
      <c r="L61" s="171">
        <v>15</v>
      </c>
      <c r="M61" s="145"/>
    </row>
    <row r="62" spans="2:13" ht="15.9" customHeight="1" x14ac:dyDescent="0.45"/>
    <row r="63" spans="2:13" ht="15.9" customHeight="1" x14ac:dyDescent="0.45"/>
  </sheetData>
  <mergeCells count="36">
    <mergeCell ref="B13:H13"/>
    <mergeCell ref="B5:H5"/>
    <mergeCell ref="C6:E6"/>
    <mergeCell ref="G6:H6"/>
    <mergeCell ref="K6:L6"/>
    <mergeCell ref="E9:E11"/>
    <mergeCell ref="K30:L30"/>
    <mergeCell ref="E31:E35"/>
    <mergeCell ref="C14:E14"/>
    <mergeCell ref="G14:H14"/>
    <mergeCell ref="K14:L14"/>
    <mergeCell ref="E15:E19"/>
    <mergeCell ref="B21:H21"/>
    <mergeCell ref="C22:E22"/>
    <mergeCell ref="G22:H22"/>
    <mergeCell ref="K22:L22"/>
    <mergeCell ref="B47:H47"/>
    <mergeCell ref="E23:E27"/>
    <mergeCell ref="B29:H29"/>
    <mergeCell ref="C30:E30"/>
    <mergeCell ref="G30:H30"/>
    <mergeCell ref="B37:H37"/>
    <mergeCell ref="C38:E38"/>
    <mergeCell ref="G38:H38"/>
    <mergeCell ref="K38:L38"/>
    <mergeCell ref="E39:E43"/>
    <mergeCell ref="B57:H57"/>
    <mergeCell ref="C59:E59"/>
    <mergeCell ref="K59:L59"/>
    <mergeCell ref="C50:E50"/>
    <mergeCell ref="K50:L50"/>
    <mergeCell ref="B52:B53"/>
    <mergeCell ref="C52:C53"/>
    <mergeCell ref="D52:D53"/>
    <mergeCell ref="E52:E53"/>
    <mergeCell ref="F52:F53"/>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7F159-B4AD-4A16-9792-0A83C992F114}">
  <dimension ref="A2:O30"/>
  <sheetViews>
    <sheetView zoomScale="85" zoomScaleNormal="85" workbookViewId="0">
      <selection activeCell="O19" sqref="O19:P20"/>
    </sheetView>
  </sheetViews>
  <sheetFormatPr defaultColWidth="8.09765625" defaultRowHeight="13.2" x14ac:dyDescent="0.45"/>
  <cols>
    <col min="1" max="1" width="8.09765625" style="1"/>
    <col min="2" max="2" width="4.59765625" style="1" customWidth="1"/>
    <col min="3" max="3" width="8.796875" style="1" customWidth="1"/>
    <col min="4" max="4" width="4.5" style="1" customWidth="1"/>
    <col min="5" max="5" width="14.296875" style="1" customWidth="1"/>
    <col min="6" max="6" width="48.59765625" style="1" customWidth="1"/>
    <col min="7" max="7" width="40" style="1" customWidth="1"/>
    <col min="8" max="8" width="16" style="1" customWidth="1"/>
    <col min="9" max="9" width="8.09765625" style="1"/>
    <col min="10" max="10" width="3.69921875" style="1" customWidth="1"/>
    <col min="11" max="11" width="8.09765625" style="1"/>
    <col min="12" max="12" width="11.8984375" style="1" customWidth="1"/>
    <col min="13" max="13" width="6.69921875" style="1" customWidth="1"/>
    <col min="14" max="14" width="2.796875" style="1" customWidth="1"/>
    <col min="15" max="257" width="8.09765625" style="1"/>
    <col min="258" max="258" width="4.59765625" style="1" customWidth="1"/>
    <col min="259" max="259" width="8.796875" style="1" customWidth="1"/>
    <col min="260" max="260" width="4.5" style="1" customWidth="1"/>
    <col min="261" max="261" width="14.296875" style="1" customWidth="1"/>
    <col min="262" max="262" width="48.59765625" style="1" customWidth="1"/>
    <col min="263" max="263" width="40" style="1" customWidth="1"/>
    <col min="264" max="264" width="16" style="1" customWidth="1"/>
    <col min="265" max="265" width="8.09765625" style="1"/>
    <col min="266" max="266" width="3.69921875" style="1" customWidth="1"/>
    <col min="267" max="267" width="8.09765625" style="1"/>
    <col min="268" max="268" width="11.8984375" style="1" customWidth="1"/>
    <col min="269" max="269" width="4.296875" style="1" customWidth="1"/>
    <col min="270" max="270" width="2.796875" style="1" customWidth="1"/>
    <col min="271" max="513" width="8.09765625" style="1"/>
    <col min="514" max="514" width="4.59765625" style="1" customWidth="1"/>
    <col min="515" max="515" width="8.796875" style="1" customWidth="1"/>
    <col min="516" max="516" width="4.5" style="1" customWidth="1"/>
    <col min="517" max="517" width="14.296875" style="1" customWidth="1"/>
    <col min="518" max="518" width="48.59765625" style="1" customWidth="1"/>
    <col min="519" max="519" width="40" style="1" customWidth="1"/>
    <col min="520" max="520" width="16" style="1" customWidth="1"/>
    <col min="521" max="521" width="8.09765625" style="1"/>
    <col min="522" max="522" width="3.69921875" style="1" customWidth="1"/>
    <col min="523" max="523" width="8.09765625" style="1"/>
    <col min="524" max="524" width="11.8984375" style="1" customWidth="1"/>
    <col min="525" max="525" width="4.296875" style="1" customWidth="1"/>
    <col min="526" max="526" width="2.796875" style="1" customWidth="1"/>
    <col min="527" max="769" width="8.09765625" style="1"/>
    <col min="770" max="770" width="4.59765625" style="1" customWidth="1"/>
    <col min="771" max="771" width="8.796875" style="1" customWidth="1"/>
    <col min="772" max="772" width="4.5" style="1" customWidth="1"/>
    <col min="773" max="773" width="14.296875" style="1" customWidth="1"/>
    <col min="774" max="774" width="48.59765625" style="1" customWidth="1"/>
    <col min="775" max="775" width="40" style="1" customWidth="1"/>
    <col min="776" max="776" width="16" style="1" customWidth="1"/>
    <col min="777" max="777" width="8.09765625" style="1"/>
    <col min="778" max="778" width="3.69921875" style="1" customWidth="1"/>
    <col min="779" max="779" width="8.09765625" style="1"/>
    <col min="780" max="780" width="11.8984375" style="1" customWidth="1"/>
    <col min="781" max="781" width="4.296875" style="1" customWidth="1"/>
    <col min="782" max="782" width="2.796875" style="1" customWidth="1"/>
    <col min="783" max="1025" width="8.09765625" style="1"/>
    <col min="1026" max="1026" width="4.59765625" style="1" customWidth="1"/>
    <col min="1027" max="1027" width="8.796875" style="1" customWidth="1"/>
    <col min="1028" max="1028" width="4.5" style="1" customWidth="1"/>
    <col min="1029" max="1029" width="14.296875" style="1" customWidth="1"/>
    <col min="1030" max="1030" width="48.59765625" style="1" customWidth="1"/>
    <col min="1031" max="1031" width="40" style="1" customWidth="1"/>
    <col min="1032" max="1032" width="16" style="1" customWidth="1"/>
    <col min="1033" max="1033" width="8.09765625" style="1"/>
    <col min="1034" max="1034" width="3.69921875" style="1" customWidth="1"/>
    <col min="1035" max="1035" width="8.09765625" style="1"/>
    <col min="1036" max="1036" width="11.8984375" style="1" customWidth="1"/>
    <col min="1037" max="1037" width="4.296875" style="1" customWidth="1"/>
    <col min="1038" max="1038" width="2.796875" style="1" customWidth="1"/>
    <col min="1039" max="1281" width="8.09765625" style="1"/>
    <col min="1282" max="1282" width="4.59765625" style="1" customWidth="1"/>
    <col min="1283" max="1283" width="8.796875" style="1" customWidth="1"/>
    <col min="1284" max="1284" width="4.5" style="1" customWidth="1"/>
    <col min="1285" max="1285" width="14.296875" style="1" customWidth="1"/>
    <col min="1286" max="1286" width="48.59765625" style="1" customWidth="1"/>
    <col min="1287" max="1287" width="40" style="1" customWidth="1"/>
    <col min="1288" max="1288" width="16" style="1" customWidth="1"/>
    <col min="1289" max="1289" width="8.09765625" style="1"/>
    <col min="1290" max="1290" width="3.69921875" style="1" customWidth="1"/>
    <col min="1291" max="1291" width="8.09765625" style="1"/>
    <col min="1292" max="1292" width="11.8984375" style="1" customWidth="1"/>
    <col min="1293" max="1293" width="4.296875" style="1" customWidth="1"/>
    <col min="1294" max="1294" width="2.796875" style="1" customWidth="1"/>
    <col min="1295" max="1537" width="8.09765625" style="1"/>
    <col min="1538" max="1538" width="4.59765625" style="1" customWidth="1"/>
    <col min="1539" max="1539" width="8.796875" style="1" customWidth="1"/>
    <col min="1540" max="1540" width="4.5" style="1" customWidth="1"/>
    <col min="1541" max="1541" width="14.296875" style="1" customWidth="1"/>
    <col min="1542" max="1542" width="48.59765625" style="1" customWidth="1"/>
    <col min="1543" max="1543" width="40" style="1" customWidth="1"/>
    <col min="1544" max="1544" width="16" style="1" customWidth="1"/>
    <col min="1545" max="1545" width="8.09765625" style="1"/>
    <col min="1546" max="1546" width="3.69921875" style="1" customWidth="1"/>
    <col min="1547" max="1547" width="8.09765625" style="1"/>
    <col min="1548" max="1548" width="11.8984375" style="1" customWidth="1"/>
    <col min="1549" max="1549" width="4.296875" style="1" customWidth="1"/>
    <col min="1550" max="1550" width="2.796875" style="1" customWidth="1"/>
    <col min="1551" max="1793" width="8.09765625" style="1"/>
    <col min="1794" max="1794" width="4.59765625" style="1" customWidth="1"/>
    <col min="1795" max="1795" width="8.796875" style="1" customWidth="1"/>
    <col min="1796" max="1796" width="4.5" style="1" customWidth="1"/>
    <col min="1797" max="1797" width="14.296875" style="1" customWidth="1"/>
    <col min="1798" max="1798" width="48.59765625" style="1" customWidth="1"/>
    <col min="1799" max="1799" width="40" style="1" customWidth="1"/>
    <col min="1800" max="1800" width="16" style="1" customWidth="1"/>
    <col min="1801" max="1801" width="8.09765625" style="1"/>
    <col min="1802" max="1802" width="3.69921875" style="1" customWidth="1"/>
    <col min="1803" max="1803" width="8.09765625" style="1"/>
    <col min="1804" max="1804" width="11.8984375" style="1" customWidth="1"/>
    <col min="1805" max="1805" width="4.296875" style="1" customWidth="1"/>
    <col min="1806" max="1806" width="2.796875" style="1" customWidth="1"/>
    <col min="1807" max="2049" width="8.09765625" style="1"/>
    <col min="2050" max="2050" width="4.59765625" style="1" customWidth="1"/>
    <col min="2051" max="2051" width="8.796875" style="1" customWidth="1"/>
    <col min="2052" max="2052" width="4.5" style="1" customWidth="1"/>
    <col min="2053" max="2053" width="14.296875" style="1" customWidth="1"/>
    <col min="2054" max="2054" width="48.59765625" style="1" customWidth="1"/>
    <col min="2055" max="2055" width="40" style="1" customWidth="1"/>
    <col min="2056" max="2056" width="16" style="1" customWidth="1"/>
    <col min="2057" max="2057" width="8.09765625" style="1"/>
    <col min="2058" max="2058" width="3.69921875" style="1" customWidth="1"/>
    <col min="2059" max="2059" width="8.09765625" style="1"/>
    <col min="2060" max="2060" width="11.8984375" style="1" customWidth="1"/>
    <col min="2061" max="2061" width="4.296875" style="1" customWidth="1"/>
    <col min="2062" max="2062" width="2.796875" style="1" customWidth="1"/>
    <col min="2063" max="2305" width="8.09765625" style="1"/>
    <col min="2306" max="2306" width="4.59765625" style="1" customWidth="1"/>
    <col min="2307" max="2307" width="8.796875" style="1" customWidth="1"/>
    <col min="2308" max="2308" width="4.5" style="1" customWidth="1"/>
    <col min="2309" max="2309" width="14.296875" style="1" customWidth="1"/>
    <col min="2310" max="2310" width="48.59765625" style="1" customWidth="1"/>
    <col min="2311" max="2311" width="40" style="1" customWidth="1"/>
    <col min="2312" max="2312" width="16" style="1" customWidth="1"/>
    <col min="2313" max="2313" width="8.09765625" style="1"/>
    <col min="2314" max="2314" width="3.69921875" style="1" customWidth="1"/>
    <col min="2315" max="2315" width="8.09765625" style="1"/>
    <col min="2316" max="2316" width="11.8984375" style="1" customWidth="1"/>
    <col min="2317" max="2317" width="4.296875" style="1" customWidth="1"/>
    <col min="2318" max="2318" width="2.796875" style="1" customWidth="1"/>
    <col min="2319" max="2561" width="8.09765625" style="1"/>
    <col min="2562" max="2562" width="4.59765625" style="1" customWidth="1"/>
    <col min="2563" max="2563" width="8.796875" style="1" customWidth="1"/>
    <col min="2564" max="2564" width="4.5" style="1" customWidth="1"/>
    <col min="2565" max="2565" width="14.296875" style="1" customWidth="1"/>
    <col min="2566" max="2566" width="48.59765625" style="1" customWidth="1"/>
    <col min="2567" max="2567" width="40" style="1" customWidth="1"/>
    <col min="2568" max="2568" width="16" style="1" customWidth="1"/>
    <col min="2569" max="2569" width="8.09765625" style="1"/>
    <col min="2570" max="2570" width="3.69921875" style="1" customWidth="1"/>
    <col min="2571" max="2571" width="8.09765625" style="1"/>
    <col min="2572" max="2572" width="11.8984375" style="1" customWidth="1"/>
    <col min="2573" max="2573" width="4.296875" style="1" customWidth="1"/>
    <col min="2574" max="2574" width="2.796875" style="1" customWidth="1"/>
    <col min="2575" max="2817" width="8.09765625" style="1"/>
    <col min="2818" max="2818" width="4.59765625" style="1" customWidth="1"/>
    <col min="2819" max="2819" width="8.796875" style="1" customWidth="1"/>
    <col min="2820" max="2820" width="4.5" style="1" customWidth="1"/>
    <col min="2821" max="2821" width="14.296875" style="1" customWidth="1"/>
    <col min="2822" max="2822" width="48.59765625" style="1" customWidth="1"/>
    <col min="2823" max="2823" width="40" style="1" customWidth="1"/>
    <col min="2824" max="2824" width="16" style="1" customWidth="1"/>
    <col min="2825" max="2825" width="8.09765625" style="1"/>
    <col min="2826" max="2826" width="3.69921875" style="1" customWidth="1"/>
    <col min="2827" max="2827" width="8.09765625" style="1"/>
    <col min="2828" max="2828" width="11.8984375" style="1" customWidth="1"/>
    <col min="2829" max="2829" width="4.296875" style="1" customWidth="1"/>
    <col min="2830" max="2830" width="2.796875" style="1" customWidth="1"/>
    <col min="2831" max="3073" width="8.09765625" style="1"/>
    <col min="3074" max="3074" width="4.59765625" style="1" customWidth="1"/>
    <col min="3075" max="3075" width="8.796875" style="1" customWidth="1"/>
    <col min="3076" max="3076" width="4.5" style="1" customWidth="1"/>
    <col min="3077" max="3077" width="14.296875" style="1" customWidth="1"/>
    <col min="3078" max="3078" width="48.59765625" style="1" customWidth="1"/>
    <col min="3079" max="3079" width="40" style="1" customWidth="1"/>
    <col min="3080" max="3080" width="16" style="1" customWidth="1"/>
    <col min="3081" max="3081" width="8.09765625" style="1"/>
    <col min="3082" max="3082" width="3.69921875" style="1" customWidth="1"/>
    <col min="3083" max="3083" width="8.09765625" style="1"/>
    <col min="3084" max="3084" width="11.8984375" style="1" customWidth="1"/>
    <col min="3085" max="3085" width="4.296875" style="1" customWidth="1"/>
    <col min="3086" max="3086" width="2.796875" style="1" customWidth="1"/>
    <col min="3087" max="3329" width="8.09765625" style="1"/>
    <col min="3330" max="3330" width="4.59765625" style="1" customWidth="1"/>
    <col min="3331" max="3331" width="8.796875" style="1" customWidth="1"/>
    <col min="3332" max="3332" width="4.5" style="1" customWidth="1"/>
    <col min="3333" max="3333" width="14.296875" style="1" customWidth="1"/>
    <col min="3334" max="3334" width="48.59765625" style="1" customWidth="1"/>
    <col min="3335" max="3335" width="40" style="1" customWidth="1"/>
    <col min="3336" max="3336" width="16" style="1" customWidth="1"/>
    <col min="3337" max="3337" width="8.09765625" style="1"/>
    <col min="3338" max="3338" width="3.69921875" style="1" customWidth="1"/>
    <col min="3339" max="3339" width="8.09765625" style="1"/>
    <col min="3340" max="3340" width="11.8984375" style="1" customWidth="1"/>
    <col min="3341" max="3341" width="4.296875" style="1" customWidth="1"/>
    <col min="3342" max="3342" width="2.796875" style="1" customWidth="1"/>
    <col min="3343" max="3585" width="8.09765625" style="1"/>
    <col min="3586" max="3586" width="4.59765625" style="1" customWidth="1"/>
    <col min="3587" max="3587" width="8.796875" style="1" customWidth="1"/>
    <col min="3588" max="3588" width="4.5" style="1" customWidth="1"/>
    <col min="3589" max="3589" width="14.296875" style="1" customWidth="1"/>
    <col min="3590" max="3590" width="48.59765625" style="1" customWidth="1"/>
    <col min="3591" max="3591" width="40" style="1" customWidth="1"/>
    <col min="3592" max="3592" width="16" style="1" customWidth="1"/>
    <col min="3593" max="3593" width="8.09765625" style="1"/>
    <col min="3594" max="3594" width="3.69921875" style="1" customWidth="1"/>
    <col min="3595" max="3595" width="8.09765625" style="1"/>
    <col min="3596" max="3596" width="11.8984375" style="1" customWidth="1"/>
    <col min="3597" max="3597" width="4.296875" style="1" customWidth="1"/>
    <col min="3598" max="3598" width="2.796875" style="1" customWidth="1"/>
    <col min="3599" max="3841" width="8.09765625" style="1"/>
    <col min="3842" max="3842" width="4.59765625" style="1" customWidth="1"/>
    <col min="3843" max="3843" width="8.796875" style="1" customWidth="1"/>
    <col min="3844" max="3844" width="4.5" style="1" customWidth="1"/>
    <col min="3845" max="3845" width="14.296875" style="1" customWidth="1"/>
    <col min="3846" max="3846" width="48.59765625" style="1" customWidth="1"/>
    <col min="3847" max="3847" width="40" style="1" customWidth="1"/>
    <col min="3848" max="3848" width="16" style="1" customWidth="1"/>
    <col min="3849" max="3849" width="8.09765625" style="1"/>
    <col min="3850" max="3850" width="3.69921875" style="1" customWidth="1"/>
    <col min="3851" max="3851" width="8.09765625" style="1"/>
    <col min="3852" max="3852" width="11.8984375" style="1" customWidth="1"/>
    <col min="3853" max="3853" width="4.296875" style="1" customWidth="1"/>
    <col min="3854" max="3854" width="2.796875" style="1" customWidth="1"/>
    <col min="3855" max="4097" width="8.09765625" style="1"/>
    <col min="4098" max="4098" width="4.59765625" style="1" customWidth="1"/>
    <col min="4099" max="4099" width="8.796875" style="1" customWidth="1"/>
    <col min="4100" max="4100" width="4.5" style="1" customWidth="1"/>
    <col min="4101" max="4101" width="14.296875" style="1" customWidth="1"/>
    <col min="4102" max="4102" width="48.59765625" style="1" customWidth="1"/>
    <col min="4103" max="4103" width="40" style="1" customWidth="1"/>
    <col min="4104" max="4104" width="16" style="1" customWidth="1"/>
    <col min="4105" max="4105" width="8.09765625" style="1"/>
    <col min="4106" max="4106" width="3.69921875" style="1" customWidth="1"/>
    <col min="4107" max="4107" width="8.09765625" style="1"/>
    <col min="4108" max="4108" width="11.8984375" style="1" customWidth="1"/>
    <col min="4109" max="4109" width="4.296875" style="1" customWidth="1"/>
    <col min="4110" max="4110" width="2.796875" style="1" customWidth="1"/>
    <col min="4111" max="4353" width="8.09765625" style="1"/>
    <col min="4354" max="4354" width="4.59765625" style="1" customWidth="1"/>
    <col min="4355" max="4355" width="8.796875" style="1" customWidth="1"/>
    <col min="4356" max="4356" width="4.5" style="1" customWidth="1"/>
    <col min="4357" max="4357" width="14.296875" style="1" customWidth="1"/>
    <col min="4358" max="4358" width="48.59765625" style="1" customWidth="1"/>
    <col min="4359" max="4359" width="40" style="1" customWidth="1"/>
    <col min="4360" max="4360" width="16" style="1" customWidth="1"/>
    <col min="4361" max="4361" width="8.09765625" style="1"/>
    <col min="4362" max="4362" width="3.69921875" style="1" customWidth="1"/>
    <col min="4363" max="4363" width="8.09765625" style="1"/>
    <col min="4364" max="4364" width="11.8984375" style="1" customWidth="1"/>
    <col min="4365" max="4365" width="4.296875" style="1" customWidth="1"/>
    <col min="4366" max="4366" width="2.796875" style="1" customWidth="1"/>
    <col min="4367" max="4609" width="8.09765625" style="1"/>
    <col min="4610" max="4610" width="4.59765625" style="1" customWidth="1"/>
    <col min="4611" max="4611" width="8.796875" style="1" customWidth="1"/>
    <col min="4612" max="4612" width="4.5" style="1" customWidth="1"/>
    <col min="4613" max="4613" width="14.296875" style="1" customWidth="1"/>
    <col min="4614" max="4614" width="48.59765625" style="1" customWidth="1"/>
    <col min="4615" max="4615" width="40" style="1" customWidth="1"/>
    <col min="4616" max="4616" width="16" style="1" customWidth="1"/>
    <col min="4617" max="4617" width="8.09765625" style="1"/>
    <col min="4618" max="4618" width="3.69921875" style="1" customWidth="1"/>
    <col min="4619" max="4619" width="8.09765625" style="1"/>
    <col min="4620" max="4620" width="11.8984375" style="1" customWidth="1"/>
    <col min="4621" max="4621" width="4.296875" style="1" customWidth="1"/>
    <col min="4622" max="4622" width="2.796875" style="1" customWidth="1"/>
    <col min="4623" max="4865" width="8.09765625" style="1"/>
    <col min="4866" max="4866" width="4.59765625" style="1" customWidth="1"/>
    <col min="4867" max="4867" width="8.796875" style="1" customWidth="1"/>
    <col min="4868" max="4868" width="4.5" style="1" customWidth="1"/>
    <col min="4869" max="4869" width="14.296875" style="1" customWidth="1"/>
    <col min="4870" max="4870" width="48.59765625" style="1" customWidth="1"/>
    <col min="4871" max="4871" width="40" style="1" customWidth="1"/>
    <col min="4872" max="4872" width="16" style="1" customWidth="1"/>
    <col min="4873" max="4873" width="8.09765625" style="1"/>
    <col min="4874" max="4874" width="3.69921875" style="1" customWidth="1"/>
    <col min="4875" max="4875" width="8.09765625" style="1"/>
    <col min="4876" max="4876" width="11.8984375" style="1" customWidth="1"/>
    <col min="4877" max="4877" width="4.296875" style="1" customWidth="1"/>
    <col min="4878" max="4878" width="2.796875" style="1" customWidth="1"/>
    <col min="4879" max="5121" width="8.09765625" style="1"/>
    <col min="5122" max="5122" width="4.59765625" style="1" customWidth="1"/>
    <col min="5123" max="5123" width="8.796875" style="1" customWidth="1"/>
    <col min="5124" max="5124" width="4.5" style="1" customWidth="1"/>
    <col min="5125" max="5125" width="14.296875" style="1" customWidth="1"/>
    <col min="5126" max="5126" width="48.59765625" style="1" customWidth="1"/>
    <col min="5127" max="5127" width="40" style="1" customWidth="1"/>
    <col min="5128" max="5128" width="16" style="1" customWidth="1"/>
    <col min="5129" max="5129" width="8.09765625" style="1"/>
    <col min="5130" max="5130" width="3.69921875" style="1" customWidth="1"/>
    <col min="5131" max="5131" width="8.09765625" style="1"/>
    <col min="5132" max="5132" width="11.8984375" style="1" customWidth="1"/>
    <col min="5133" max="5133" width="4.296875" style="1" customWidth="1"/>
    <col min="5134" max="5134" width="2.796875" style="1" customWidth="1"/>
    <col min="5135" max="5377" width="8.09765625" style="1"/>
    <col min="5378" max="5378" width="4.59765625" style="1" customWidth="1"/>
    <col min="5379" max="5379" width="8.796875" style="1" customWidth="1"/>
    <col min="5380" max="5380" width="4.5" style="1" customWidth="1"/>
    <col min="5381" max="5381" width="14.296875" style="1" customWidth="1"/>
    <col min="5382" max="5382" width="48.59765625" style="1" customWidth="1"/>
    <col min="5383" max="5383" width="40" style="1" customWidth="1"/>
    <col min="5384" max="5384" width="16" style="1" customWidth="1"/>
    <col min="5385" max="5385" width="8.09765625" style="1"/>
    <col min="5386" max="5386" width="3.69921875" style="1" customWidth="1"/>
    <col min="5387" max="5387" width="8.09765625" style="1"/>
    <col min="5388" max="5388" width="11.8984375" style="1" customWidth="1"/>
    <col min="5389" max="5389" width="4.296875" style="1" customWidth="1"/>
    <col min="5390" max="5390" width="2.796875" style="1" customWidth="1"/>
    <col min="5391" max="5633" width="8.09765625" style="1"/>
    <col min="5634" max="5634" width="4.59765625" style="1" customWidth="1"/>
    <col min="5635" max="5635" width="8.796875" style="1" customWidth="1"/>
    <col min="5636" max="5636" width="4.5" style="1" customWidth="1"/>
    <col min="5637" max="5637" width="14.296875" style="1" customWidth="1"/>
    <col min="5638" max="5638" width="48.59765625" style="1" customWidth="1"/>
    <col min="5639" max="5639" width="40" style="1" customWidth="1"/>
    <col min="5640" max="5640" width="16" style="1" customWidth="1"/>
    <col min="5641" max="5641" width="8.09765625" style="1"/>
    <col min="5642" max="5642" width="3.69921875" style="1" customWidth="1"/>
    <col min="5643" max="5643" width="8.09765625" style="1"/>
    <col min="5644" max="5644" width="11.8984375" style="1" customWidth="1"/>
    <col min="5645" max="5645" width="4.296875" style="1" customWidth="1"/>
    <col min="5646" max="5646" width="2.796875" style="1" customWidth="1"/>
    <col min="5647" max="5889" width="8.09765625" style="1"/>
    <col min="5890" max="5890" width="4.59765625" style="1" customWidth="1"/>
    <col min="5891" max="5891" width="8.796875" style="1" customWidth="1"/>
    <col min="5892" max="5892" width="4.5" style="1" customWidth="1"/>
    <col min="5893" max="5893" width="14.296875" style="1" customWidth="1"/>
    <col min="5894" max="5894" width="48.59765625" style="1" customWidth="1"/>
    <col min="5895" max="5895" width="40" style="1" customWidth="1"/>
    <col min="5896" max="5896" width="16" style="1" customWidth="1"/>
    <col min="5897" max="5897" width="8.09765625" style="1"/>
    <col min="5898" max="5898" width="3.69921875" style="1" customWidth="1"/>
    <col min="5899" max="5899" width="8.09765625" style="1"/>
    <col min="5900" max="5900" width="11.8984375" style="1" customWidth="1"/>
    <col min="5901" max="5901" width="4.296875" style="1" customWidth="1"/>
    <col min="5902" max="5902" width="2.796875" style="1" customWidth="1"/>
    <col min="5903" max="6145" width="8.09765625" style="1"/>
    <col min="6146" max="6146" width="4.59765625" style="1" customWidth="1"/>
    <col min="6147" max="6147" width="8.796875" style="1" customWidth="1"/>
    <col min="6148" max="6148" width="4.5" style="1" customWidth="1"/>
    <col min="6149" max="6149" width="14.296875" style="1" customWidth="1"/>
    <col min="6150" max="6150" width="48.59765625" style="1" customWidth="1"/>
    <col min="6151" max="6151" width="40" style="1" customWidth="1"/>
    <col min="6152" max="6152" width="16" style="1" customWidth="1"/>
    <col min="6153" max="6153" width="8.09765625" style="1"/>
    <col min="6154" max="6154" width="3.69921875" style="1" customWidth="1"/>
    <col min="6155" max="6155" width="8.09765625" style="1"/>
    <col min="6156" max="6156" width="11.8984375" style="1" customWidth="1"/>
    <col min="6157" max="6157" width="4.296875" style="1" customWidth="1"/>
    <col min="6158" max="6158" width="2.796875" style="1" customWidth="1"/>
    <col min="6159" max="6401" width="8.09765625" style="1"/>
    <col min="6402" max="6402" width="4.59765625" style="1" customWidth="1"/>
    <col min="6403" max="6403" width="8.796875" style="1" customWidth="1"/>
    <col min="6404" max="6404" width="4.5" style="1" customWidth="1"/>
    <col min="6405" max="6405" width="14.296875" style="1" customWidth="1"/>
    <col min="6406" max="6406" width="48.59765625" style="1" customWidth="1"/>
    <col min="6407" max="6407" width="40" style="1" customWidth="1"/>
    <col min="6408" max="6408" width="16" style="1" customWidth="1"/>
    <col min="6409" max="6409" width="8.09765625" style="1"/>
    <col min="6410" max="6410" width="3.69921875" style="1" customWidth="1"/>
    <col min="6411" max="6411" width="8.09765625" style="1"/>
    <col min="6412" max="6412" width="11.8984375" style="1" customWidth="1"/>
    <col min="6413" max="6413" width="4.296875" style="1" customWidth="1"/>
    <col min="6414" max="6414" width="2.796875" style="1" customWidth="1"/>
    <col min="6415" max="6657" width="8.09765625" style="1"/>
    <col min="6658" max="6658" width="4.59765625" style="1" customWidth="1"/>
    <col min="6659" max="6659" width="8.796875" style="1" customWidth="1"/>
    <col min="6660" max="6660" width="4.5" style="1" customWidth="1"/>
    <col min="6661" max="6661" width="14.296875" style="1" customWidth="1"/>
    <col min="6662" max="6662" width="48.59765625" style="1" customWidth="1"/>
    <col min="6663" max="6663" width="40" style="1" customWidth="1"/>
    <col min="6664" max="6664" width="16" style="1" customWidth="1"/>
    <col min="6665" max="6665" width="8.09765625" style="1"/>
    <col min="6666" max="6666" width="3.69921875" style="1" customWidth="1"/>
    <col min="6667" max="6667" width="8.09765625" style="1"/>
    <col min="6668" max="6668" width="11.8984375" style="1" customWidth="1"/>
    <col min="6669" max="6669" width="4.296875" style="1" customWidth="1"/>
    <col min="6670" max="6670" width="2.796875" style="1" customWidth="1"/>
    <col min="6671" max="6913" width="8.09765625" style="1"/>
    <col min="6914" max="6914" width="4.59765625" style="1" customWidth="1"/>
    <col min="6915" max="6915" width="8.796875" style="1" customWidth="1"/>
    <col min="6916" max="6916" width="4.5" style="1" customWidth="1"/>
    <col min="6917" max="6917" width="14.296875" style="1" customWidth="1"/>
    <col min="6918" max="6918" width="48.59765625" style="1" customWidth="1"/>
    <col min="6919" max="6919" width="40" style="1" customWidth="1"/>
    <col min="6920" max="6920" width="16" style="1" customWidth="1"/>
    <col min="6921" max="6921" width="8.09765625" style="1"/>
    <col min="6922" max="6922" width="3.69921875" style="1" customWidth="1"/>
    <col min="6923" max="6923" width="8.09765625" style="1"/>
    <col min="6924" max="6924" width="11.8984375" style="1" customWidth="1"/>
    <col min="6925" max="6925" width="4.296875" style="1" customWidth="1"/>
    <col min="6926" max="6926" width="2.796875" style="1" customWidth="1"/>
    <col min="6927" max="7169" width="8.09765625" style="1"/>
    <col min="7170" max="7170" width="4.59765625" style="1" customWidth="1"/>
    <col min="7171" max="7171" width="8.796875" style="1" customWidth="1"/>
    <col min="7172" max="7172" width="4.5" style="1" customWidth="1"/>
    <col min="7173" max="7173" width="14.296875" style="1" customWidth="1"/>
    <col min="7174" max="7174" width="48.59765625" style="1" customWidth="1"/>
    <col min="7175" max="7175" width="40" style="1" customWidth="1"/>
    <col min="7176" max="7176" width="16" style="1" customWidth="1"/>
    <col min="7177" max="7177" width="8.09765625" style="1"/>
    <col min="7178" max="7178" width="3.69921875" style="1" customWidth="1"/>
    <col min="7179" max="7179" width="8.09765625" style="1"/>
    <col min="7180" max="7180" width="11.8984375" style="1" customWidth="1"/>
    <col min="7181" max="7181" width="4.296875" style="1" customWidth="1"/>
    <col min="7182" max="7182" width="2.796875" style="1" customWidth="1"/>
    <col min="7183" max="7425" width="8.09765625" style="1"/>
    <col min="7426" max="7426" width="4.59765625" style="1" customWidth="1"/>
    <col min="7427" max="7427" width="8.796875" style="1" customWidth="1"/>
    <col min="7428" max="7428" width="4.5" style="1" customWidth="1"/>
    <col min="7429" max="7429" width="14.296875" style="1" customWidth="1"/>
    <col min="7430" max="7430" width="48.59765625" style="1" customWidth="1"/>
    <col min="7431" max="7431" width="40" style="1" customWidth="1"/>
    <col min="7432" max="7432" width="16" style="1" customWidth="1"/>
    <col min="7433" max="7433" width="8.09765625" style="1"/>
    <col min="7434" max="7434" width="3.69921875" style="1" customWidth="1"/>
    <col min="7435" max="7435" width="8.09765625" style="1"/>
    <col min="7436" max="7436" width="11.8984375" style="1" customWidth="1"/>
    <col min="7437" max="7437" width="4.296875" style="1" customWidth="1"/>
    <col min="7438" max="7438" width="2.796875" style="1" customWidth="1"/>
    <col min="7439" max="7681" width="8.09765625" style="1"/>
    <col min="7682" max="7682" width="4.59765625" style="1" customWidth="1"/>
    <col min="7683" max="7683" width="8.796875" style="1" customWidth="1"/>
    <col min="7684" max="7684" width="4.5" style="1" customWidth="1"/>
    <col min="7685" max="7685" width="14.296875" style="1" customWidth="1"/>
    <col min="7686" max="7686" width="48.59765625" style="1" customWidth="1"/>
    <col min="7687" max="7687" width="40" style="1" customWidth="1"/>
    <col min="7688" max="7688" width="16" style="1" customWidth="1"/>
    <col min="7689" max="7689" width="8.09765625" style="1"/>
    <col min="7690" max="7690" width="3.69921875" style="1" customWidth="1"/>
    <col min="7691" max="7691" width="8.09765625" style="1"/>
    <col min="7692" max="7692" width="11.8984375" style="1" customWidth="1"/>
    <col min="7693" max="7693" width="4.296875" style="1" customWidth="1"/>
    <col min="7694" max="7694" width="2.796875" style="1" customWidth="1"/>
    <col min="7695" max="7937" width="8.09765625" style="1"/>
    <col min="7938" max="7938" width="4.59765625" style="1" customWidth="1"/>
    <col min="7939" max="7939" width="8.796875" style="1" customWidth="1"/>
    <col min="7940" max="7940" width="4.5" style="1" customWidth="1"/>
    <col min="7941" max="7941" width="14.296875" style="1" customWidth="1"/>
    <col min="7942" max="7942" width="48.59765625" style="1" customWidth="1"/>
    <col min="7943" max="7943" width="40" style="1" customWidth="1"/>
    <col min="7944" max="7944" width="16" style="1" customWidth="1"/>
    <col min="7945" max="7945" width="8.09765625" style="1"/>
    <col min="7946" max="7946" width="3.69921875" style="1" customWidth="1"/>
    <col min="7947" max="7947" width="8.09765625" style="1"/>
    <col min="7948" max="7948" width="11.8984375" style="1" customWidth="1"/>
    <col min="7949" max="7949" width="4.296875" style="1" customWidth="1"/>
    <col min="7950" max="7950" width="2.796875" style="1" customWidth="1"/>
    <col min="7951" max="8193" width="8.09765625" style="1"/>
    <col min="8194" max="8194" width="4.59765625" style="1" customWidth="1"/>
    <col min="8195" max="8195" width="8.796875" style="1" customWidth="1"/>
    <col min="8196" max="8196" width="4.5" style="1" customWidth="1"/>
    <col min="8197" max="8197" width="14.296875" style="1" customWidth="1"/>
    <col min="8198" max="8198" width="48.59765625" style="1" customWidth="1"/>
    <col min="8199" max="8199" width="40" style="1" customWidth="1"/>
    <col min="8200" max="8200" width="16" style="1" customWidth="1"/>
    <col min="8201" max="8201" width="8.09765625" style="1"/>
    <col min="8202" max="8202" width="3.69921875" style="1" customWidth="1"/>
    <col min="8203" max="8203" width="8.09765625" style="1"/>
    <col min="8204" max="8204" width="11.8984375" style="1" customWidth="1"/>
    <col min="8205" max="8205" width="4.296875" style="1" customWidth="1"/>
    <col min="8206" max="8206" width="2.796875" style="1" customWidth="1"/>
    <col min="8207" max="8449" width="8.09765625" style="1"/>
    <col min="8450" max="8450" width="4.59765625" style="1" customWidth="1"/>
    <col min="8451" max="8451" width="8.796875" style="1" customWidth="1"/>
    <col min="8452" max="8452" width="4.5" style="1" customWidth="1"/>
    <col min="8453" max="8453" width="14.296875" style="1" customWidth="1"/>
    <col min="8454" max="8454" width="48.59765625" style="1" customWidth="1"/>
    <col min="8455" max="8455" width="40" style="1" customWidth="1"/>
    <col min="8456" max="8456" width="16" style="1" customWidth="1"/>
    <col min="8457" max="8457" width="8.09765625" style="1"/>
    <col min="8458" max="8458" width="3.69921875" style="1" customWidth="1"/>
    <col min="8459" max="8459" width="8.09765625" style="1"/>
    <col min="8460" max="8460" width="11.8984375" style="1" customWidth="1"/>
    <col min="8461" max="8461" width="4.296875" style="1" customWidth="1"/>
    <col min="8462" max="8462" width="2.796875" style="1" customWidth="1"/>
    <col min="8463" max="8705" width="8.09765625" style="1"/>
    <col min="8706" max="8706" width="4.59765625" style="1" customWidth="1"/>
    <col min="8707" max="8707" width="8.796875" style="1" customWidth="1"/>
    <col min="8708" max="8708" width="4.5" style="1" customWidth="1"/>
    <col min="8709" max="8709" width="14.296875" style="1" customWidth="1"/>
    <col min="8710" max="8710" width="48.59765625" style="1" customWidth="1"/>
    <col min="8711" max="8711" width="40" style="1" customWidth="1"/>
    <col min="8712" max="8712" width="16" style="1" customWidth="1"/>
    <col min="8713" max="8713" width="8.09765625" style="1"/>
    <col min="8714" max="8714" width="3.69921875" style="1" customWidth="1"/>
    <col min="8715" max="8715" width="8.09765625" style="1"/>
    <col min="8716" max="8716" width="11.8984375" style="1" customWidth="1"/>
    <col min="8717" max="8717" width="4.296875" style="1" customWidth="1"/>
    <col min="8718" max="8718" width="2.796875" style="1" customWidth="1"/>
    <col min="8719" max="8961" width="8.09765625" style="1"/>
    <col min="8962" max="8962" width="4.59765625" style="1" customWidth="1"/>
    <col min="8963" max="8963" width="8.796875" style="1" customWidth="1"/>
    <col min="8964" max="8964" width="4.5" style="1" customWidth="1"/>
    <col min="8965" max="8965" width="14.296875" style="1" customWidth="1"/>
    <col min="8966" max="8966" width="48.59765625" style="1" customWidth="1"/>
    <col min="8967" max="8967" width="40" style="1" customWidth="1"/>
    <col min="8968" max="8968" width="16" style="1" customWidth="1"/>
    <col min="8969" max="8969" width="8.09765625" style="1"/>
    <col min="8970" max="8970" width="3.69921875" style="1" customWidth="1"/>
    <col min="8971" max="8971" width="8.09765625" style="1"/>
    <col min="8972" max="8972" width="11.8984375" style="1" customWidth="1"/>
    <col min="8973" max="8973" width="4.296875" style="1" customWidth="1"/>
    <col min="8974" max="8974" width="2.796875" style="1" customWidth="1"/>
    <col min="8975" max="9217" width="8.09765625" style="1"/>
    <col min="9218" max="9218" width="4.59765625" style="1" customWidth="1"/>
    <col min="9219" max="9219" width="8.796875" style="1" customWidth="1"/>
    <col min="9220" max="9220" width="4.5" style="1" customWidth="1"/>
    <col min="9221" max="9221" width="14.296875" style="1" customWidth="1"/>
    <col min="9222" max="9222" width="48.59765625" style="1" customWidth="1"/>
    <col min="9223" max="9223" width="40" style="1" customWidth="1"/>
    <col min="9224" max="9224" width="16" style="1" customWidth="1"/>
    <col min="9225" max="9225" width="8.09765625" style="1"/>
    <col min="9226" max="9226" width="3.69921875" style="1" customWidth="1"/>
    <col min="9227" max="9227" width="8.09765625" style="1"/>
    <col min="9228" max="9228" width="11.8984375" style="1" customWidth="1"/>
    <col min="9229" max="9229" width="4.296875" style="1" customWidth="1"/>
    <col min="9230" max="9230" width="2.796875" style="1" customWidth="1"/>
    <col min="9231" max="9473" width="8.09765625" style="1"/>
    <col min="9474" max="9474" width="4.59765625" style="1" customWidth="1"/>
    <col min="9475" max="9475" width="8.796875" style="1" customWidth="1"/>
    <col min="9476" max="9476" width="4.5" style="1" customWidth="1"/>
    <col min="9477" max="9477" width="14.296875" style="1" customWidth="1"/>
    <col min="9478" max="9478" width="48.59765625" style="1" customWidth="1"/>
    <col min="9479" max="9479" width="40" style="1" customWidth="1"/>
    <col min="9480" max="9480" width="16" style="1" customWidth="1"/>
    <col min="9481" max="9481" width="8.09765625" style="1"/>
    <col min="9482" max="9482" width="3.69921875" style="1" customWidth="1"/>
    <col min="9483" max="9483" width="8.09765625" style="1"/>
    <col min="9484" max="9484" width="11.8984375" style="1" customWidth="1"/>
    <col min="9485" max="9485" width="4.296875" style="1" customWidth="1"/>
    <col min="9486" max="9486" width="2.796875" style="1" customWidth="1"/>
    <col min="9487" max="9729" width="8.09765625" style="1"/>
    <col min="9730" max="9730" width="4.59765625" style="1" customWidth="1"/>
    <col min="9731" max="9731" width="8.796875" style="1" customWidth="1"/>
    <col min="9732" max="9732" width="4.5" style="1" customWidth="1"/>
    <col min="9733" max="9733" width="14.296875" style="1" customWidth="1"/>
    <col min="9734" max="9734" width="48.59765625" style="1" customWidth="1"/>
    <col min="9735" max="9735" width="40" style="1" customWidth="1"/>
    <col min="9736" max="9736" width="16" style="1" customWidth="1"/>
    <col min="9737" max="9737" width="8.09765625" style="1"/>
    <col min="9738" max="9738" width="3.69921875" style="1" customWidth="1"/>
    <col min="9739" max="9739" width="8.09765625" style="1"/>
    <col min="9740" max="9740" width="11.8984375" style="1" customWidth="1"/>
    <col min="9741" max="9741" width="4.296875" style="1" customWidth="1"/>
    <col min="9742" max="9742" width="2.796875" style="1" customWidth="1"/>
    <col min="9743" max="9985" width="8.09765625" style="1"/>
    <col min="9986" max="9986" width="4.59765625" style="1" customWidth="1"/>
    <col min="9987" max="9987" width="8.796875" style="1" customWidth="1"/>
    <col min="9988" max="9988" width="4.5" style="1" customWidth="1"/>
    <col min="9989" max="9989" width="14.296875" style="1" customWidth="1"/>
    <col min="9990" max="9990" width="48.59765625" style="1" customWidth="1"/>
    <col min="9991" max="9991" width="40" style="1" customWidth="1"/>
    <col min="9992" max="9992" width="16" style="1" customWidth="1"/>
    <col min="9993" max="9993" width="8.09765625" style="1"/>
    <col min="9994" max="9994" width="3.69921875" style="1" customWidth="1"/>
    <col min="9995" max="9995" width="8.09765625" style="1"/>
    <col min="9996" max="9996" width="11.8984375" style="1" customWidth="1"/>
    <col min="9997" max="9997" width="4.296875" style="1" customWidth="1"/>
    <col min="9998" max="9998" width="2.796875" style="1" customWidth="1"/>
    <col min="9999" max="10241" width="8.09765625" style="1"/>
    <col min="10242" max="10242" width="4.59765625" style="1" customWidth="1"/>
    <col min="10243" max="10243" width="8.796875" style="1" customWidth="1"/>
    <col min="10244" max="10244" width="4.5" style="1" customWidth="1"/>
    <col min="10245" max="10245" width="14.296875" style="1" customWidth="1"/>
    <col min="10246" max="10246" width="48.59765625" style="1" customWidth="1"/>
    <col min="10247" max="10247" width="40" style="1" customWidth="1"/>
    <col min="10248" max="10248" width="16" style="1" customWidth="1"/>
    <col min="10249" max="10249" width="8.09765625" style="1"/>
    <col min="10250" max="10250" width="3.69921875" style="1" customWidth="1"/>
    <col min="10251" max="10251" width="8.09765625" style="1"/>
    <col min="10252" max="10252" width="11.8984375" style="1" customWidth="1"/>
    <col min="10253" max="10253" width="4.296875" style="1" customWidth="1"/>
    <col min="10254" max="10254" width="2.796875" style="1" customWidth="1"/>
    <col min="10255" max="10497" width="8.09765625" style="1"/>
    <col min="10498" max="10498" width="4.59765625" style="1" customWidth="1"/>
    <col min="10499" max="10499" width="8.796875" style="1" customWidth="1"/>
    <col min="10500" max="10500" width="4.5" style="1" customWidth="1"/>
    <col min="10501" max="10501" width="14.296875" style="1" customWidth="1"/>
    <col min="10502" max="10502" width="48.59765625" style="1" customWidth="1"/>
    <col min="10503" max="10503" width="40" style="1" customWidth="1"/>
    <col min="10504" max="10504" width="16" style="1" customWidth="1"/>
    <col min="10505" max="10505" width="8.09765625" style="1"/>
    <col min="10506" max="10506" width="3.69921875" style="1" customWidth="1"/>
    <col min="10507" max="10507" width="8.09765625" style="1"/>
    <col min="10508" max="10508" width="11.8984375" style="1" customWidth="1"/>
    <col min="10509" max="10509" width="4.296875" style="1" customWidth="1"/>
    <col min="10510" max="10510" width="2.796875" style="1" customWidth="1"/>
    <col min="10511" max="10753" width="8.09765625" style="1"/>
    <col min="10754" max="10754" width="4.59765625" style="1" customWidth="1"/>
    <col min="10755" max="10755" width="8.796875" style="1" customWidth="1"/>
    <col min="10756" max="10756" width="4.5" style="1" customWidth="1"/>
    <col min="10757" max="10757" width="14.296875" style="1" customWidth="1"/>
    <col min="10758" max="10758" width="48.59765625" style="1" customWidth="1"/>
    <col min="10759" max="10759" width="40" style="1" customWidth="1"/>
    <col min="10760" max="10760" width="16" style="1" customWidth="1"/>
    <col min="10761" max="10761" width="8.09765625" style="1"/>
    <col min="10762" max="10762" width="3.69921875" style="1" customWidth="1"/>
    <col min="10763" max="10763" width="8.09765625" style="1"/>
    <col min="10764" max="10764" width="11.8984375" style="1" customWidth="1"/>
    <col min="10765" max="10765" width="4.296875" style="1" customWidth="1"/>
    <col min="10766" max="10766" width="2.796875" style="1" customWidth="1"/>
    <col min="10767" max="11009" width="8.09765625" style="1"/>
    <col min="11010" max="11010" width="4.59765625" style="1" customWidth="1"/>
    <col min="11011" max="11011" width="8.796875" style="1" customWidth="1"/>
    <col min="11012" max="11012" width="4.5" style="1" customWidth="1"/>
    <col min="11013" max="11013" width="14.296875" style="1" customWidth="1"/>
    <col min="11014" max="11014" width="48.59765625" style="1" customWidth="1"/>
    <col min="11015" max="11015" width="40" style="1" customWidth="1"/>
    <col min="11016" max="11016" width="16" style="1" customWidth="1"/>
    <col min="11017" max="11017" width="8.09765625" style="1"/>
    <col min="11018" max="11018" width="3.69921875" style="1" customWidth="1"/>
    <col min="11019" max="11019" width="8.09765625" style="1"/>
    <col min="11020" max="11020" width="11.8984375" style="1" customWidth="1"/>
    <col min="11021" max="11021" width="4.296875" style="1" customWidth="1"/>
    <col min="11022" max="11022" width="2.796875" style="1" customWidth="1"/>
    <col min="11023" max="11265" width="8.09765625" style="1"/>
    <col min="11266" max="11266" width="4.59765625" style="1" customWidth="1"/>
    <col min="11267" max="11267" width="8.796875" style="1" customWidth="1"/>
    <col min="11268" max="11268" width="4.5" style="1" customWidth="1"/>
    <col min="11269" max="11269" width="14.296875" style="1" customWidth="1"/>
    <col min="11270" max="11270" width="48.59765625" style="1" customWidth="1"/>
    <col min="11271" max="11271" width="40" style="1" customWidth="1"/>
    <col min="11272" max="11272" width="16" style="1" customWidth="1"/>
    <col min="11273" max="11273" width="8.09765625" style="1"/>
    <col min="11274" max="11274" width="3.69921875" style="1" customWidth="1"/>
    <col min="11275" max="11275" width="8.09765625" style="1"/>
    <col min="11276" max="11276" width="11.8984375" style="1" customWidth="1"/>
    <col min="11277" max="11277" width="4.296875" style="1" customWidth="1"/>
    <col min="11278" max="11278" width="2.796875" style="1" customWidth="1"/>
    <col min="11279" max="11521" width="8.09765625" style="1"/>
    <col min="11522" max="11522" width="4.59765625" style="1" customWidth="1"/>
    <col min="11523" max="11523" width="8.796875" style="1" customWidth="1"/>
    <col min="11524" max="11524" width="4.5" style="1" customWidth="1"/>
    <col min="11525" max="11525" width="14.296875" style="1" customWidth="1"/>
    <col min="11526" max="11526" width="48.59765625" style="1" customWidth="1"/>
    <col min="11527" max="11527" width="40" style="1" customWidth="1"/>
    <col min="11528" max="11528" width="16" style="1" customWidth="1"/>
    <col min="11529" max="11529" width="8.09765625" style="1"/>
    <col min="11530" max="11530" width="3.69921875" style="1" customWidth="1"/>
    <col min="11531" max="11531" width="8.09765625" style="1"/>
    <col min="11532" max="11532" width="11.8984375" style="1" customWidth="1"/>
    <col min="11533" max="11533" width="4.296875" style="1" customWidth="1"/>
    <col min="11534" max="11534" width="2.796875" style="1" customWidth="1"/>
    <col min="11535" max="11777" width="8.09765625" style="1"/>
    <col min="11778" max="11778" width="4.59765625" style="1" customWidth="1"/>
    <col min="11779" max="11779" width="8.796875" style="1" customWidth="1"/>
    <col min="11780" max="11780" width="4.5" style="1" customWidth="1"/>
    <col min="11781" max="11781" width="14.296875" style="1" customWidth="1"/>
    <col min="11782" max="11782" width="48.59765625" style="1" customWidth="1"/>
    <col min="11783" max="11783" width="40" style="1" customWidth="1"/>
    <col min="11784" max="11784" width="16" style="1" customWidth="1"/>
    <col min="11785" max="11785" width="8.09765625" style="1"/>
    <col min="11786" max="11786" width="3.69921875" style="1" customWidth="1"/>
    <col min="11787" max="11787" width="8.09765625" style="1"/>
    <col min="11788" max="11788" width="11.8984375" style="1" customWidth="1"/>
    <col min="11789" max="11789" width="4.296875" style="1" customWidth="1"/>
    <col min="11790" max="11790" width="2.796875" style="1" customWidth="1"/>
    <col min="11791" max="12033" width="8.09765625" style="1"/>
    <col min="12034" max="12034" width="4.59765625" style="1" customWidth="1"/>
    <col min="12035" max="12035" width="8.796875" style="1" customWidth="1"/>
    <col min="12036" max="12036" width="4.5" style="1" customWidth="1"/>
    <col min="12037" max="12037" width="14.296875" style="1" customWidth="1"/>
    <col min="12038" max="12038" width="48.59765625" style="1" customWidth="1"/>
    <col min="12039" max="12039" width="40" style="1" customWidth="1"/>
    <col min="12040" max="12040" width="16" style="1" customWidth="1"/>
    <col min="12041" max="12041" width="8.09765625" style="1"/>
    <col min="12042" max="12042" width="3.69921875" style="1" customWidth="1"/>
    <col min="12043" max="12043" width="8.09765625" style="1"/>
    <col min="12044" max="12044" width="11.8984375" style="1" customWidth="1"/>
    <col min="12045" max="12045" width="4.296875" style="1" customWidth="1"/>
    <col min="12046" max="12046" width="2.796875" style="1" customWidth="1"/>
    <col min="12047" max="12289" width="8.09765625" style="1"/>
    <col min="12290" max="12290" width="4.59765625" style="1" customWidth="1"/>
    <col min="12291" max="12291" width="8.796875" style="1" customWidth="1"/>
    <col min="12292" max="12292" width="4.5" style="1" customWidth="1"/>
    <col min="12293" max="12293" width="14.296875" style="1" customWidth="1"/>
    <col min="12294" max="12294" width="48.59765625" style="1" customWidth="1"/>
    <col min="12295" max="12295" width="40" style="1" customWidth="1"/>
    <col min="12296" max="12296" width="16" style="1" customWidth="1"/>
    <col min="12297" max="12297" width="8.09765625" style="1"/>
    <col min="12298" max="12298" width="3.69921875" style="1" customWidth="1"/>
    <col min="12299" max="12299" width="8.09765625" style="1"/>
    <col min="12300" max="12300" width="11.8984375" style="1" customWidth="1"/>
    <col min="12301" max="12301" width="4.296875" style="1" customWidth="1"/>
    <col min="12302" max="12302" width="2.796875" style="1" customWidth="1"/>
    <col min="12303" max="12545" width="8.09765625" style="1"/>
    <col min="12546" max="12546" width="4.59765625" style="1" customWidth="1"/>
    <col min="12547" max="12547" width="8.796875" style="1" customWidth="1"/>
    <col min="12548" max="12548" width="4.5" style="1" customWidth="1"/>
    <col min="12549" max="12549" width="14.296875" style="1" customWidth="1"/>
    <col min="12550" max="12550" width="48.59765625" style="1" customWidth="1"/>
    <col min="12551" max="12551" width="40" style="1" customWidth="1"/>
    <col min="12552" max="12552" width="16" style="1" customWidth="1"/>
    <col min="12553" max="12553" width="8.09765625" style="1"/>
    <col min="12554" max="12554" width="3.69921875" style="1" customWidth="1"/>
    <col min="12555" max="12555" width="8.09765625" style="1"/>
    <col min="12556" max="12556" width="11.8984375" style="1" customWidth="1"/>
    <col min="12557" max="12557" width="4.296875" style="1" customWidth="1"/>
    <col min="12558" max="12558" width="2.796875" style="1" customWidth="1"/>
    <col min="12559" max="12801" width="8.09765625" style="1"/>
    <col min="12802" max="12802" width="4.59765625" style="1" customWidth="1"/>
    <col min="12803" max="12803" width="8.796875" style="1" customWidth="1"/>
    <col min="12804" max="12804" width="4.5" style="1" customWidth="1"/>
    <col min="12805" max="12805" width="14.296875" style="1" customWidth="1"/>
    <col min="12806" max="12806" width="48.59765625" style="1" customWidth="1"/>
    <col min="12807" max="12807" width="40" style="1" customWidth="1"/>
    <col min="12808" max="12808" width="16" style="1" customWidth="1"/>
    <col min="12809" max="12809" width="8.09765625" style="1"/>
    <col min="12810" max="12810" width="3.69921875" style="1" customWidth="1"/>
    <col min="12811" max="12811" width="8.09765625" style="1"/>
    <col min="12812" max="12812" width="11.8984375" style="1" customWidth="1"/>
    <col min="12813" max="12813" width="4.296875" style="1" customWidth="1"/>
    <col min="12814" max="12814" width="2.796875" style="1" customWidth="1"/>
    <col min="12815" max="13057" width="8.09765625" style="1"/>
    <col min="13058" max="13058" width="4.59765625" style="1" customWidth="1"/>
    <col min="13059" max="13059" width="8.796875" style="1" customWidth="1"/>
    <col min="13060" max="13060" width="4.5" style="1" customWidth="1"/>
    <col min="13061" max="13061" width="14.296875" style="1" customWidth="1"/>
    <col min="13062" max="13062" width="48.59765625" style="1" customWidth="1"/>
    <col min="13063" max="13063" width="40" style="1" customWidth="1"/>
    <col min="13064" max="13064" width="16" style="1" customWidth="1"/>
    <col min="13065" max="13065" width="8.09765625" style="1"/>
    <col min="13066" max="13066" width="3.69921875" style="1" customWidth="1"/>
    <col min="13067" max="13067" width="8.09765625" style="1"/>
    <col min="13068" max="13068" width="11.8984375" style="1" customWidth="1"/>
    <col min="13069" max="13069" width="4.296875" style="1" customWidth="1"/>
    <col min="13070" max="13070" width="2.796875" style="1" customWidth="1"/>
    <col min="13071" max="13313" width="8.09765625" style="1"/>
    <col min="13314" max="13314" width="4.59765625" style="1" customWidth="1"/>
    <col min="13315" max="13315" width="8.796875" style="1" customWidth="1"/>
    <col min="13316" max="13316" width="4.5" style="1" customWidth="1"/>
    <col min="13317" max="13317" width="14.296875" style="1" customWidth="1"/>
    <col min="13318" max="13318" width="48.59765625" style="1" customWidth="1"/>
    <col min="13319" max="13319" width="40" style="1" customWidth="1"/>
    <col min="13320" max="13320" width="16" style="1" customWidth="1"/>
    <col min="13321" max="13321" width="8.09765625" style="1"/>
    <col min="13322" max="13322" width="3.69921875" style="1" customWidth="1"/>
    <col min="13323" max="13323" width="8.09765625" style="1"/>
    <col min="13324" max="13324" width="11.8984375" style="1" customWidth="1"/>
    <col min="13325" max="13325" width="4.296875" style="1" customWidth="1"/>
    <col min="13326" max="13326" width="2.796875" style="1" customWidth="1"/>
    <col min="13327" max="13569" width="8.09765625" style="1"/>
    <col min="13570" max="13570" width="4.59765625" style="1" customWidth="1"/>
    <col min="13571" max="13571" width="8.796875" style="1" customWidth="1"/>
    <col min="13572" max="13572" width="4.5" style="1" customWidth="1"/>
    <col min="13573" max="13573" width="14.296875" style="1" customWidth="1"/>
    <col min="13574" max="13574" width="48.59765625" style="1" customWidth="1"/>
    <col min="13575" max="13575" width="40" style="1" customWidth="1"/>
    <col min="13576" max="13576" width="16" style="1" customWidth="1"/>
    <col min="13577" max="13577" width="8.09765625" style="1"/>
    <col min="13578" max="13578" width="3.69921875" style="1" customWidth="1"/>
    <col min="13579" max="13579" width="8.09765625" style="1"/>
    <col min="13580" max="13580" width="11.8984375" style="1" customWidth="1"/>
    <col min="13581" max="13581" width="4.296875" style="1" customWidth="1"/>
    <col min="13582" max="13582" width="2.796875" style="1" customWidth="1"/>
    <col min="13583" max="13825" width="8.09765625" style="1"/>
    <col min="13826" max="13826" width="4.59765625" style="1" customWidth="1"/>
    <col min="13827" max="13827" width="8.796875" style="1" customWidth="1"/>
    <col min="13828" max="13828" width="4.5" style="1" customWidth="1"/>
    <col min="13829" max="13829" width="14.296875" style="1" customWidth="1"/>
    <col min="13830" max="13830" width="48.59765625" style="1" customWidth="1"/>
    <col min="13831" max="13831" width="40" style="1" customWidth="1"/>
    <col min="13832" max="13832" width="16" style="1" customWidth="1"/>
    <col min="13833" max="13833" width="8.09765625" style="1"/>
    <col min="13834" max="13834" width="3.69921875" style="1" customWidth="1"/>
    <col min="13835" max="13835" width="8.09765625" style="1"/>
    <col min="13836" max="13836" width="11.8984375" style="1" customWidth="1"/>
    <col min="13837" max="13837" width="4.296875" style="1" customWidth="1"/>
    <col min="13838" max="13838" width="2.796875" style="1" customWidth="1"/>
    <col min="13839" max="14081" width="8.09765625" style="1"/>
    <col min="14082" max="14082" width="4.59765625" style="1" customWidth="1"/>
    <col min="14083" max="14083" width="8.796875" style="1" customWidth="1"/>
    <col min="14084" max="14084" width="4.5" style="1" customWidth="1"/>
    <col min="14085" max="14085" width="14.296875" style="1" customWidth="1"/>
    <col min="14086" max="14086" width="48.59765625" style="1" customWidth="1"/>
    <col min="14087" max="14087" width="40" style="1" customWidth="1"/>
    <col min="14088" max="14088" width="16" style="1" customWidth="1"/>
    <col min="14089" max="14089" width="8.09765625" style="1"/>
    <col min="14090" max="14090" width="3.69921875" style="1" customWidth="1"/>
    <col min="14091" max="14091" width="8.09765625" style="1"/>
    <col min="14092" max="14092" width="11.8984375" style="1" customWidth="1"/>
    <col min="14093" max="14093" width="4.296875" style="1" customWidth="1"/>
    <col min="14094" max="14094" width="2.796875" style="1" customWidth="1"/>
    <col min="14095" max="14337" width="8.09765625" style="1"/>
    <col min="14338" max="14338" width="4.59765625" style="1" customWidth="1"/>
    <col min="14339" max="14339" width="8.796875" style="1" customWidth="1"/>
    <col min="14340" max="14340" width="4.5" style="1" customWidth="1"/>
    <col min="14341" max="14341" width="14.296875" style="1" customWidth="1"/>
    <col min="14342" max="14342" width="48.59765625" style="1" customWidth="1"/>
    <col min="14343" max="14343" width="40" style="1" customWidth="1"/>
    <col min="14344" max="14344" width="16" style="1" customWidth="1"/>
    <col min="14345" max="14345" width="8.09765625" style="1"/>
    <col min="14346" max="14346" width="3.69921875" style="1" customWidth="1"/>
    <col min="14347" max="14347" width="8.09765625" style="1"/>
    <col min="14348" max="14348" width="11.8984375" style="1" customWidth="1"/>
    <col min="14349" max="14349" width="4.296875" style="1" customWidth="1"/>
    <col min="14350" max="14350" width="2.796875" style="1" customWidth="1"/>
    <col min="14351" max="14593" width="8.09765625" style="1"/>
    <col min="14594" max="14594" width="4.59765625" style="1" customWidth="1"/>
    <col min="14595" max="14595" width="8.796875" style="1" customWidth="1"/>
    <col min="14596" max="14596" width="4.5" style="1" customWidth="1"/>
    <col min="14597" max="14597" width="14.296875" style="1" customWidth="1"/>
    <col min="14598" max="14598" width="48.59765625" style="1" customWidth="1"/>
    <col min="14599" max="14599" width="40" style="1" customWidth="1"/>
    <col min="14600" max="14600" width="16" style="1" customWidth="1"/>
    <col min="14601" max="14601" width="8.09765625" style="1"/>
    <col min="14602" max="14602" width="3.69921875" style="1" customWidth="1"/>
    <col min="14603" max="14603" width="8.09765625" style="1"/>
    <col min="14604" max="14604" width="11.8984375" style="1" customWidth="1"/>
    <col min="14605" max="14605" width="4.296875" style="1" customWidth="1"/>
    <col min="14606" max="14606" width="2.796875" style="1" customWidth="1"/>
    <col min="14607" max="14849" width="8.09765625" style="1"/>
    <col min="14850" max="14850" width="4.59765625" style="1" customWidth="1"/>
    <col min="14851" max="14851" width="8.796875" style="1" customWidth="1"/>
    <col min="14852" max="14852" width="4.5" style="1" customWidth="1"/>
    <col min="14853" max="14853" width="14.296875" style="1" customWidth="1"/>
    <col min="14854" max="14854" width="48.59765625" style="1" customWidth="1"/>
    <col min="14855" max="14855" width="40" style="1" customWidth="1"/>
    <col min="14856" max="14856" width="16" style="1" customWidth="1"/>
    <col min="14857" max="14857" width="8.09765625" style="1"/>
    <col min="14858" max="14858" width="3.69921875" style="1" customWidth="1"/>
    <col min="14859" max="14859" width="8.09765625" style="1"/>
    <col min="14860" max="14860" width="11.8984375" style="1" customWidth="1"/>
    <col min="14861" max="14861" width="4.296875" style="1" customWidth="1"/>
    <col min="14862" max="14862" width="2.796875" style="1" customWidth="1"/>
    <col min="14863" max="15105" width="8.09765625" style="1"/>
    <col min="15106" max="15106" width="4.59765625" style="1" customWidth="1"/>
    <col min="15107" max="15107" width="8.796875" style="1" customWidth="1"/>
    <col min="15108" max="15108" width="4.5" style="1" customWidth="1"/>
    <col min="15109" max="15109" width="14.296875" style="1" customWidth="1"/>
    <col min="15110" max="15110" width="48.59765625" style="1" customWidth="1"/>
    <col min="15111" max="15111" width="40" style="1" customWidth="1"/>
    <col min="15112" max="15112" width="16" style="1" customWidth="1"/>
    <col min="15113" max="15113" width="8.09765625" style="1"/>
    <col min="15114" max="15114" width="3.69921875" style="1" customWidth="1"/>
    <col min="15115" max="15115" width="8.09765625" style="1"/>
    <col min="15116" max="15116" width="11.8984375" style="1" customWidth="1"/>
    <col min="15117" max="15117" width="4.296875" style="1" customWidth="1"/>
    <col min="15118" max="15118" width="2.796875" style="1" customWidth="1"/>
    <col min="15119" max="15361" width="8.09765625" style="1"/>
    <col min="15362" max="15362" width="4.59765625" style="1" customWidth="1"/>
    <col min="15363" max="15363" width="8.796875" style="1" customWidth="1"/>
    <col min="15364" max="15364" width="4.5" style="1" customWidth="1"/>
    <col min="15365" max="15365" width="14.296875" style="1" customWidth="1"/>
    <col min="15366" max="15366" width="48.59765625" style="1" customWidth="1"/>
    <col min="15367" max="15367" width="40" style="1" customWidth="1"/>
    <col min="15368" max="15368" width="16" style="1" customWidth="1"/>
    <col min="15369" max="15369" width="8.09765625" style="1"/>
    <col min="15370" max="15370" width="3.69921875" style="1" customWidth="1"/>
    <col min="15371" max="15371" width="8.09765625" style="1"/>
    <col min="15372" max="15372" width="11.8984375" style="1" customWidth="1"/>
    <col min="15373" max="15373" width="4.296875" style="1" customWidth="1"/>
    <col min="15374" max="15374" width="2.796875" style="1" customWidth="1"/>
    <col min="15375" max="15617" width="8.09765625" style="1"/>
    <col min="15618" max="15618" width="4.59765625" style="1" customWidth="1"/>
    <col min="15619" max="15619" width="8.796875" style="1" customWidth="1"/>
    <col min="15620" max="15620" width="4.5" style="1" customWidth="1"/>
    <col min="15621" max="15621" width="14.296875" style="1" customWidth="1"/>
    <col min="15622" max="15622" width="48.59765625" style="1" customWidth="1"/>
    <col min="15623" max="15623" width="40" style="1" customWidth="1"/>
    <col min="15624" max="15624" width="16" style="1" customWidth="1"/>
    <col min="15625" max="15625" width="8.09765625" style="1"/>
    <col min="15626" max="15626" width="3.69921875" style="1" customWidth="1"/>
    <col min="15627" max="15627" width="8.09765625" style="1"/>
    <col min="15628" max="15628" width="11.8984375" style="1" customWidth="1"/>
    <col min="15629" max="15629" width="4.296875" style="1" customWidth="1"/>
    <col min="15630" max="15630" width="2.796875" style="1" customWidth="1"/>
    <col min="15631" max="15873" width="8.09765625" style="1"/>
    <col min="15874" max="15874" width="4.59765625" style="1" customWidth="1"/>
    <col min="15875" max="15875" width="8.796875" style="1" customWidth="1"/>
    <col min="15876" max="15876" width="4.5" style="1" customWidth="1"/>
    <col min="15877" max="15877" width="14.296875" style="1" customWidth="1"/>
    <col min="15878" max="15878" width="48.59765625" style="1" customWidth="1"/>
    <col min="15879" max="15879" width="40" style="1" customWidth="1"/>
    <col min="15880" max="15880" width="16" style="1" customWidth="1"/>
    <col min="15881" max="15881" width="8.09765625" style="1"/>
    <col min="15882" max="15882" width="3.69921875" style="1" customWidth="1"/>
    <col min="15883" max="15883" width="8.09765625" style="1"/>
    <col min="15884" max="15884" width="11.8984375" style="1" customWidth="1"/>
    <col min="15885" max="15885" width="4.296875" style="1" customWidth="1"/>
    <col min="15886" max="15886" width="2.796875" style="1" customWidth="1"/>
    <col min="15887" max="16129" width="8.09765625" style="1"/>
    <col min="16130" max="16130" width="4.59765625" style="1" customWidth="1"/>
    <col min="16131" max="16131" width="8.796875" style="1" customWidth="1"/>
    <col min="16132" max="16132" width="4.5" style="1" customWidth="1"/>
    <col min="16133" max="16133" width="14.296875" style="1" customWidth="1"/>
    <col min="16134" max="16134" width="48.59765625" style="1" customWidth="1"/>
    <col min="16135" max="16135" width="40" style="1" customWidth="1"/>
    <col min="16136" max="16136" width="16" style="1" customWidth="1"/>
    <col min="16137" max="16137" width="8.09765625" style="1"/>
    <col min="16138" max="16138" width="3.69921875" style="1" customWidth="1"/>
    <col min="16139" max="16139" width="8.09765625" style="1"/>
    <col min="16140" max="16140" width="11.8984375" style="1" customWidth="1"/>
    <col min="16141" max="16141" width="4.296875" style="1" customWidth="1"/>
    <col min="16142" max="16142" width="2.796875" style="1" customWidth="1"/>
    <col min="16143" max="16384" width="8.09765625" style="1"/>
  </cols>
  <sheetData>
    <row r="2" spans="1:14" ht="19.2" x14ac:dyDescent="0.2">
      <c r="B2" s="2" t="s">
        <v>158</v>
      </c>
      <c r="C2" s="2"/>
      <c r="D2" s="2"/>
      <c r="E2" s="2"/>
      <c r="F2" s="2"/>
      <c r="G2" s="3"/>
      <c r="H2" s="3"/>
      <c r="K2" s="4"/>
      <c r="L2" s="4" t="s">
        <v>159</v>
      </c>
    </row>
    <row r="3" spans="1:14" ht="14.4" x14ac:dyDescent="0.2">
      <c r="B3" s="5"/>
      <c r="C3" s="5"/>
      <c r="D3" s="5"/>
      <c r="E3" s="5"/>
      <c r="F3" s="5"/>
      <c r="G3" s="3"/>
      <c r="H3" s="3"/>
    </row>
    <row r="4" spans="1:14" ht="16.2" x14ac:dyDescent="0.45">
      <c r="B4" s="106" t="s">
        <v>160</v>
      </c>
      <c r="C4" s="106"/>
      <c r="D4" s="106"/>
      <c r="E4" s="106"/>
      <c r="F4" s="6"/>
      <c r="G4" s="7"/>
      <c r="H4" s="7"/>
      <c r="I4" s="7"/>
      <c r="J4" s="7"/>
      <c r="K4" s="7"/>
      <c r="L4" s="7"/>
      <c r="M4" s="7"/>
      <c r="N4" s="7"/>
    </row>
    <row r="5" spans="1:14" ht="14.4" x14ac:dyDescent="0.45">
      <c r="B5" s="172" t="s">
        <v>161</v>
      </c>
      <c r="C5" s="172"/>
      <c r="D5" s="172"/>
      <c r="E5" s="172"/>
      <c r="F5" s="172"/>
      <c r="G5" s="172"/>
      <c r="H5" s="172"/>
    </row>
    <row r="6" spans="1:14" ht="14.4" x14ac:dyDescent="0.45">
      <c r="B6" s="9" t="s">
        <v>5</v>
      </c>
      <c r="C6" s="173" t="s">
        <v>6</v>
      </c>
      <c r="D6" s="174"/>
      <c r="E6" s="175"/>
      <c r="F6" s="68" t="s">
        <v>7</v>
      </c>
      <c r="G6" s="173" t="s">
        <v>8</v>
      </c>
      <c r="H6" s="175"/>
      <c r="I6" s="122" t="s">
        <v>9</v>
      </c>
      <c r="J6" s="123"/>
      <c r="K6" s="11" t="s">
        <v>10</v>
      </c>
      <c r="L6" s="176" t="s">
        <v>11</v>
      </c>
      <c r="M6" s="191"/>
      <c r="N6" s="177"/>
    </row>
    <row r="7" spans="1:14" ht="18" x14ac:dyDescent="0.45">
      <c r="B7" s="12">
        <v>1</v>
      </c>
      <c r="C7" s="70">
        <v>44451</v>
      </c>
      <c r="D7" s="14">
        <f>WEEKDAY(C7)</f>
        <v>1</v>
      </c>
      <c r="E7" s="124" t="s">
        <v>162</v>
      </c>
      <c r="F7" s="80" t="s">
        <v>163</v>
      </c>
      <c r="G7" s="16" t="s">
        <v>164</v>
      </c>
      <c r="H7" s="72" t="s">
        <v>165</v>
      </c>
      <c r="I7" s="52">
        <v>19</v>
      </c>
      <c r="J7" s="20" t="s">
        <v>137</v>
      </c>
      <c r="K7" s="125">
        <f>I7/M8</f>
        <v>0.95</v>
      </c>
      <c r="L7" s="126"/>
      <c r="M7" s="127"/>
      <c r="N7" s="34"/>
    </row>
    <row r="8" spans="1:14" ht="18" x14ac:dyDescent="0.45">
      <c r="A8" s="4" t="s">
        <v>130</v>
      </c>
      <c r="B8" s="12">
        <v>2</v>
      </c>
      <c r="C8" s="76">
        <v>44457</v>
      </c>
      <c r="D8" s="14">
        <f>WEEKDAY(C8)</f>
        <v>7</v>
      </c>
      <c r="E8" s="188" t="s">
        <v>166</v>
      </c>
      <c r="F8" s="80" t="s">
        <v>167</v>
      </c>
      <c r="G8" s="16" t="s">
        <v>168</v>
      </c>
      <c r="H8" s="72" t="s">
        <v>169</v>
      </c>
      <c r="I8" s="56">
        <v>17</v>
      </c>
      <c r="J8" s="29" t="s">
        <v>137</v>
      </c>
      <c r="K8" s="125">
        <f>I8/M8</f>
        <v>0.85</v>
      </c>
      <c r="L8" s="128"/>
      <c r="M8" s="1">
        <v>20</v>
      </c>
      <c r="N8" s="78" t="s">
        <v>137</v>
      </c>
    </row>
    <row r="9" spans="1:14" ht="18" x14ac:dyDescent="0.45">
      <c r="B9" s="12">
        <v>3</v>
      </c>
      <c r="C9" s="70">
        <v>44464</v>
      </c>
      <c r="D9" s="14">
        <f>WEEKDAY(C9)</f>
        <v>7</v>
      </c>
      <c r="E9" s="190"/>
      <c r="F9" s="79" t="s">
        <v>170</v>
      </c>
      <c r="G9" s="16" t="s">
        <v>111</v>
      </c>
      <c r="H9" s="72" t="s">
        <v>171</v>
      </c>
      <c r="I9" s="56">
        <v>20</v>
      </c>
      <c r="J9" s="29" t="s">
        <v>137</v>
      </c>
      <c r="K9" s="125">
        <f>I9/M8</f>
        <v>1</v>
      </c>
      <c r="L9" s="129"/>
      <c r="M9" s="130"/>
      <c r="N9" s="131"/>
    </row>
    <row r="11" spans="1:14" ht="14.4" x14ac:dyDescent="0.45">
      <c r="B11" s="172" t="s">
        <v>172</v>
      </c>
      <c r="C11" s="172"/>
      <c r="D11" s="172"/>
      <c r="E11" s="172"/>
      <c r="F11" s="172"/>
      <c r="G11" s="172"/>
      <c r="H11" s="172"/>
    </row>
    <row r="12" spans="1:14" ht="14.4" x14ac:dyDescent="0.45">
      <c r="B12" s="9" t="s">
        <v>5</v>
      </c>
      <c r="C12" s="173" t="s">
        <v>6</v>
      </c>
      <c r="D12" s="174"/>
      <c r="E12" s="175"/>
      <c r="F12" s="68" t="s">
        <v>7</v>
      </c>
      <c r="G12" s="173" t="s">
        <v>8</v>
      </c>
      <c r="H12" s="175"/>
      <c r="I12" s="122" t="s">
        <v>9</v>
      </c>
      <c r="J12" s="123"/>
      <c r="K12" s="11" t="s">
        <v>10</v>
      </c>
      <c r="L12" s="176" t="s">
        <v>11</v>
      </c>
      <c r="M12" s="191"/>
      <c r="N12" s="177"/>
    </row>
    <row r="13" spans="1:14" ht="18" x14ac:dyDescent="0.45">
      <c r="B13" s="12">
        <v>1</v>
      </c>
      <c r="C13" s="76">
        <v>44479</v>
      </c>
      <c r="D13" s="14">
        <f>WEEKDAY(C13)</f>
        <v>1</v>
      </c>
      <c r="E13" s="188" t="s">
        <v>173</v>
      </c>
      <c r="F13" s="49" t="s">
        <v>174</v>
      </c>
      <c r="G13" s="132" t="s">
        <v>175</v>
      </c>
      <c r="H13" s="133" t="s">
        <v>176</v>
      </c>
      <c r="I13" s="52">
        <v>17</v>
      </c>
      <c r="J13" s="20" t="s">
        <v>137</v>
      </c>
      <c r="K13" s="125">
        <f>I13/M14</f>
        <v>0.94444444444444442</v>
      </c>
      <c r="L13" s="126"/>
      <c r="M13" s="127"/>
      <c r="N13" s="134"/>
    </row>
    <row r="14" spans="1:14" ht="36" x14ac:dyDescent="0.45">
      <c r="B14" s="12">
        <v>2</v>
      </c>
      <c r="C14" s="13">
        <v>44507</v>
      </c>
      <c r="D14" s="14">
        <f>WEEKDAY(C14)</f>
        <v>1</v>
      </c>
      <c r="E14" s="189"/>
      <c r="F14" s="135" t="s">
        <v>177</v>
      </c>
      <c r="G14" s="136" t="s">
        <v>178</v>
      </c>
      <c r="H14" s="137" t="s">
        <v>179</v>
      </c>
      <c r="I14" s="56">
        <v>16</v>
      </c>
      <c r="J14" s="29" t="s">
        <v>137</v>
      </c>
      <c r="K14" s="125">
        <f>I14/M14</f>
        <v>0.88888888888888884</v>
      </c>
      <c r="L14" s="128"/>
      <c r="M14" s="1">
        <v>18</v>
      </c>
      <c r="N14" s="78" t="s">
        <v>137</v>
      </c>
    </row>
    <row r="15" spans="1:14" ht="18" x14ac:dyDescent="0.45">
      <c r="B15" s="12">
        <v>3</v>
      </c>
      <c r="C15" s="70">
        <v>44521</v>
      </c>
      <c r="D15" s="14">
        <f>WEEKDAY(C15)</f>
        <v>1</v>
      </c>
      <c r="E15" s="190"/>
      <c r="F15" s="135" t="s">
        <v>180</v>
      </c>
      <c r="G15" s="136" t="s">
        <v>181</v>
      </c>
      <c r="H15" s="138" t="s">
        <v>182</v>
      </c>
      <c r="I15" s="56">
        <v>15</v>
      </c>
      <c r="J15" s="29" t="s">
        <v>137</v>
      </c>
      <c r="K15" s="125">
        <f>I15/M14</f>
        <v>0.83333333333333337</v>
      </c>
      <c r="L15" s="129"/>
      <c r="M15" s="130"/>
      <c r="N15" s="139"/>
    </row>
    <row r="17" spans="2:15" ht="14.4" x14ac:dyDescent="0.45">
      <c r="B17" s="172" t="s">
        <v>183</v>
      </c>
      <c r="C17" s="172"/>
      <c r="D17" s="172"/>
      <c r="E17" s="172"/>
      <c r="F17" s="172"/>
      <c r="G17" s="172"/>
      <c r="H17" s="172"/>
    </row>
    <row r="18" spans="2:15" ht="14.4" x14ac:dyDescent="0.45">
      <c r="B18" s="9" t="s">
        <v>5</v>
      </c>
      <c r="C18" s="173" t="s">
        <v>6</v>
      </c>
      <c r="D18" s="174"/>
      <c r="E18" s="175"/>
      <c r="F18" s="68" t="s">
        <v>7</v>
      </c>
      <c r="G18" s="173" t="s">
        <v>8</v>
      </c>
      <c r="H18" s="175"/>
      <c r="I18" s="122" t="s">
        <v>9</v>
      </c>
      <c r="J18" s="123"/>
      <c r="K18" s="11" t="s">
        <v>10</v>
      </c>
      <c r="L18" s="176" t="s">
        <v>11</v>
      </c>
      <c r="M18" s="191"/>
      <c r="N18" s="177"/>
    </row>
    <row r="19" spans="2:15" ht="24" x14ac:dyDescent="0.45">
      <c r="B19" s="12">
        <v>1</v>
      </c>
      <c r="C19" s="85">
        <v>44528</v>
      </c>
      <c r="D19" s="14">
        <f>WEEKDAY(C19)</f>
        <v>1</v>
      </c>
      <c r="E19" s="188" t="s">
        <v>184</v>
      </c>
      <c r="F19" s="140" t="s">
        <v>185</v>
      </c>
      <c r="G19" s="16" t="s">
        <v>186</v>
      </c>
      <c r="H19" s="72" t="s">
        <v>187</v>
      </c>
      <c r="I19" s="52">
        <v>11</v>
      </c>
      <c r="J19" s="20" t="s">
        <v>137</v>
      </c>
      <c r="K19" s="125">
        <f>I19/M20</f>
        <v>0.7857142857142857</v>
      </c>
      <c r="L19" s="126"/>
      <c r="M19" s="127"/>
      <c r="N19" s="134"/>
      <c r="O19" s="4"/>
    </row>
    <row r="20" spans="2:15" ht="18" x14ac:dyDescent="0.45">
      <c r="B20" s="12">
        <v>2</v>
      </c>
      <c r="C20" s="76">
        <v>44534</v>
      </c>
      <c r="D20" s="14">
        <f>WEEKDAY(C20)</f>
        <v>7</v>
      </c>
      <c r="E20" s="190"/>
      <c r="F20" s="80" t="s">
        <v>188</v>
      </c>
      <c r="G20" s="16" t="s">
        <v>83</v>
      </c>
      <c r="H20" s="72" t="s">
        <v>81</v>
      </c>
      <c r="I20" s="56">
        <v>11</v>
      </c>
      <c r="J20" s="29" t="s">
        <v>137</v>
      </c>
      <c r="K20" s="125">
        <f>I20/M20</f>
        <v>0.7857142857142857</v>
      </c>
      <c r="L20" s="128"/>
      <c r="M20" s="1">
        <v>14</v>
      </c>
      <c r="N20" s="78" t="s">
        <v>137</v>
      </c>
      <c r="O20" s="121"/>
    </row>
    <row r="21" spans="2:15" ht="18" x14ac:dyDescent="0.45">
      <c r="B21" s="12">
        <v>3</v>
      </c>
      <c r="C21" s="85">
        <v>44541</v>
      </c>
      <c r="D21" s="14">
        <f>WEEKDAY(C21)</f>
        <v>7</v>
      </c>
      <c r="E21" s="141" t="s">
        <v>173</v>
      </c>
      <c r="F21" s="140" t="s">
        <v>189</v>
      </c>
      <c r="G21" s="16" t="s">
        <v>190</v>
      </c>
      <c r="H21" s="72" t="s">
        <v>191</v>
      </c>
      <c r="I21" s="56">
        <v>9</v>
      </c>
      <c r="J21" s="29" t="s">
        <v>137</v>
      </c>
      <c r="K21" s="125">
        <f>I21/M20</f>
        <v>0.6428571428571429</v>
      </c>
      <c r="L21" s="129"/>
      <c r="M21" s="130"/>
      <c r="N21" s="139"/>
    </row>
    <row r="22" spans="2:15" x14ac:dyDescent="0.45">
      <c r="C22" s="60"/>
      <c r="D22" s="60"/>
      <c r="E22" s="60"/>
      <c r="F22" s="60"/>
      <c r="H22" s="60"/>
    </row>
    <row r="23" spans="2:15" ht="14.4" x14ac:dyDescent="0.45">
      <c r="B23" s="172" t="s">
        <v>192</v>
      </c>
      <c r="C23" s="172"/>
      <c r="D23" s="172"/>
      <c r="E23" s="172"/>
      <c r="F23" s="172"/>
      <c r="G23" s="172"/>
      <c r="H23" s="172"/>
    </row>
    <row r="24" spans="2:15" ht="14.4" x14ac:dyDescent="0.45">
      <c r="B24" s="9" t="s">
        <v>5</v>
      </c>
      <c r="C24" s="173" t="s">
        <v>6</v>
      </c>
      <c r="D24" s="174"/>
      <c r="E24" s="175"/>
      <c r="F24" s="68" t="s">
        <v>7</v>
      </c>
      <c r="G24" s="173" t="s">
        <v>8</v>
      </c>
      <c r="H24" s="174"/>
      <c r="I24" s="122" t="s">
        <v>9</v>
      </c>
      <c r="J24" s="123"/>
      <c r="K24" s="11" t="s">
        <v>10</v>
      </c>
      <c r="L24" s="176" t="s">
        <v>11</v>
      </c>
      <c r="M24" s="191"/>
      <c r="N24" s="177"/>
    </row>
    <row r="25" spans="2:15" ht="18" x14ac:dyDescent="0.45">
      <c r="B25" s="12">
        <v>1</v>
      </c>
      <c r="C25" s="85">
        <v>44548</v>
      </c>
      <c r="D25" s="14">
        <f>WEEKDAY(C25)</f>
        <v>7</v>
      </c>
      <c r="E25" s="192" t="s">
        <v>193</v>
      </c>
      <c r="F25" s="71" t="s">
        <v>194</v>
      </c>
      <c r="G25" s="55" t="s">
        <v>195</v>
      </c>
      <c r="H25" s="72" t="s">
        <v>196</v>
      </c>
      <c r="I25" s="52">
        <v>15</v>
      </c>
      <c r="J25" s="20" t="s">
        <v>137</v>
      </c>
      <c r="K25" s="125">
        <f>I25/M25</f>
        <v>0.88235294117647056</v>
      </c>
      <c r="L25" s="126"/>
      <c r="M25" s="194">
        <v>17</v>
      </c>
      <c r="N25" s="196" t="s">
        <v>137</v>
      </c>
    </row>
    <row r="26" spans="2:15" ht="36" x14ac:dyDescent="0.45">
      <c r="B26" s="12">
        <v>2</v>
      </c>
      <c r="C26" s="85">
        <v>44569</v>
      </c>
      <c r="D26" s="14">
        <f>WEEKDAY(C26)</f>
        <v>7</v>
      </c>
      <c r="E26" s="193"/>
      <c r="F26" s="80" t="s">
        <v>197</v>
      </c>
      <c r="G26" s="55" t="s">
        <v>198</v>
      </c>
      <c r="H26" s="72" t="s">
        <v>199</v>
      </c>
      <c r="I26" s="56">
        <v>13</v>
      </c>
      <c r="J26" s="29" t="s">
        <v>137</v>
      </c>
      <c r="K26" s="125">
        <f>I26/M25</f>
        <v>0.76470588235294112</v>
      </c>
      <c r="L26" s="129"/>
      <c r="M26" s="195"/>
      <c r="N26" s="197"/>
    </row>
    <row r="27" spans="2:15" x14ac:dyDescent="0.45">
      <c r="C27" s="60"/>
      <c r="D27" s="60"/>
      <c r="E27" s="60"/>
      <c r="F27" s="60"/>
      <c r="H27" s="60"/>
    </row>
    <row r="28" spans="2:15" ht="14.4" x14ac:dyDescent="0.45">
      <c r="B28" s="172" t="s">
        <v>200</v>
      </c>
      <c r="C28" s="172"/>
      <c r="D28" s="172"/>
      <c r="E28" s="172"/>
      <c r="F28" s="172"/>
      <c r="G28" s="172"/>
      <c r="H28" s="172"/>
    </row>
    <row r="29" spans="2:15" ht="14.4" x14ac:dyDescent="0.45">
      <c r="B29" s="9" t="s">
        <v>5</v>
      </c>
      <c r="C29" s="173" t="s">
        <v>6</v>
      </c>
      <c r="D29" s="174"/>
      <c r="E29" s="175"/>
      <c r="F29" s="68" t="s">
        <v>7</v>
      </c>
      <c r="G29" s="173" t="s">
        <v>8</v>
      </c>
      <c r="H29" s="175"/>
      <c r="I29" s="122" t="s">
        <v>9</v>
      </c>
      <c r="J29" s="123"/>
      <c r="K29" s="11" t="s">
        <v>10</v>
      </c>
      <c r="L29" s="176" t="s">
        <v>11</v>
      </c>
      <c r="M29" s="191"/>
      <c r="N29" s="177"/>
    </row>
    <row r="30" spans="2:15" ht="36" x14ac:dyDescent="0.45">
      <c r="B30" s="12">
        <v>1</v>
      </c>
      <c r="C30" s="85">
        <v>44555</v>
      </c>
      <c r="D30" s="14">
        <f>WEEKDAY(C30)</f>
        <v>7</v>
      </c>
      <c r="E30" s="142" t="s">
        <v>201</v>
      </c>
      <c r="F30" s="80" t="s">
        <v>202</v>
      </c>
      <c r="G30" s="55" t="s">
        <v>42</v>
      </c>
      <c r="H30" s="72" t="s">
        <v>203</v>
      </c>
      <c r="I30" s="56">
        <v>23</v>
      </c>
      <c r="J30" s="29" t="s">
        <v>137</v>
      </c>
      <c r="K30" s="125">
        <f>I30/M30</f>
        <v>0.92</v>
      </c>
      <c r="L30" s="143"/>
      <c r="M30" s="144">
        <v>25</v>
      </c>
      <c r="N30" s="74" t="s">
        <v>137</v>
      </c>
    </row>
  </sheetData>
  <mergeCells count="26">
    <mergeCell ref="C18:E18"/>
    <mergeCell ref="G18:H18"/>
    <mergeCell ref="L18:N18"/>
    <mergeCell ref="B5:H5"/>
    <mergeCell ref="C6:E6"/>
    <mergeCell ref="G6:H6"/>
    <mergeCell ref="L6:N6"/>
    <mergeCell ref="E8:E9"/>
    <mergeCell ref="B11:H11"/>
    <mergeCell ref="C12:E12"/>
    <mergeCell ref="G12:H12"/>
    <mergeCell ref="L12:N12"/>
    <mergeCell ref="E13:E15"/>
    <mergeCell ref="B17:H17"/>
    <mergeCell ref="B28:H28"/>
    <mergeCell ref="C29:E29"/>
    <mergeCell ref="G29:H29"/>
    <mergeCell ref="L29:N29"/>
    <mergeCell ref="E19:E20"/>
    <mergeCell ref="B23:H23"/>
    <mergeCell ref="C24:E24"/>
    <mergeCell ref="G24:H24"/>
    <mergeCell ref="L24:N24"/>
    <mergeCell ref="E25:E26"/>
    <mergeCell ref="M25:M26"/>
    <mergeCell ref="N25:N26"/>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7D495-FDCD-4048-A2A8-69CF54E4CDF6}">
  <dimension ref="A1:R88"/>
  <sheetViews>
    <sheetView zoomScale="85" zoomScaleNormal="85" workbookViewId="0">
      <selection activeCell="F17" sqref="F17"/>
    </sheetView>
  </sheetViews>
  <sheetFormatPr defaultColWidth="8.09765625" defaultRowHeight="15.9" customHeight="1" x14ac:dyDescent="0.45"/>
  <cols>
    <col min="1" max="1" width="8.09765625" style="1"/>
    <col min="2" max="2" width="4.59765625" style="1" customWidth="1"/>
    <col min="3" max="3" width="8.796875" style="1" customWidth="1"/>
    <col min="4" max="4" width="4.5" style="1" customWidth="1"/>
    <col min="5" max="5" width="15.59765625" style="1" customWidth="1"/>
    <col min="6" max="6" width="48.59765625" style="1" customWidth="1"/>
    <col min="7" max="7" width="40" style="1" customWidth="1"/>
    <col min="8" max="8" width="16" style="1" customWidth="1"/>
    <col min="9" max="9" width="8.09765625" style="1"/>
    <col min="10" max="10" width="3.69921875" style="1" customWidth="1"/>
    <col min="11" max="11" width="8.09765625" style="1"/>
    <col min="12" max="12" width="13.796875" style="1" customWidth="1"/>
    <col min="13" max="13" width="5.69921875" style="1" customWidth="1"/>
    <col min="14" max="14" width="2.796875" style="1" customWidth="1"/>
    <col min="15" max="257" width="8.09765625" style="1"/>
    <col min="258" max="258" width="4.59765625" style="1" customWidth="1"/>
    <col min="259" max="259" width="8.796875" style="1" customWidth="1"/>
    <col min="260" max="260" width="4.5" style="1" customWidth="1"/>
    <col min="261" max="261" width="14.296875" style="1" customWidth="1"/>
    <col min="262" max="262" width="48.59765625" style="1" customWidth="1"/>
    <col min="263" max="263" width="40" style="1" customWidth="1"/>
    <col min="264" max="264" width="16" style="1" customWidth="1"/>
    <col min="265" max="265" width="8.09765625" style="1"/>
    <col min="266" max="266" width="3.69921875" style="1" customWidth="1"/>
    <col min="267" max="267" width="8.09765625" style="1"/>
    <col min="268" max="268" width="11.8984375" style="1" customWidth="1"/>
    <col min="269" max="269" width="4.296875" style="1" customWidth="1"/>
    <col min="270" max="270" width="2.796875" style="1" customWidth="1"/>
    <col min="271" max="513" width="8.09765625" style="1"/>
    <col min="514" max="514" width="4.59765625" style="1" customWidth="1"/>
    <col min="515" max="515" width="8.796875" style="1" customWidth="1"/>
    <col min="516" max="516" width="4.5" style="1" customWidth="1"/>
    <col min="517" max="517" width="14.296875" style="1" customWidth="1"/>
    <col min="518" max="518" width="48.59765625" style="1" customWidth="1"/>
    <col min="519" max="519" width="40" style="1" customWidth="1"/>
    <col min="520" max="520" width="16" style="1" customWidth="1"/>
    <col min="521" max="521" width="8.09765625" style="1"/>
    <col min="522" max="522" width="3.69921875" style="1" customWidth="1"/>
    <col min="523" max="523" width="8.09765625" style="1"/>
    <col min="524" max="524" width="11.8984375" style="1" customWidth="1"/>
    <col min="525" max="525" width="4.296875" style="1" customWidth="1"/>
    <col min="526" max="526" width="2.796875" style="1" customWidth="1"/>
    <col min="527" max="769" width="8.09765625" style="1"/>
    <col min="770" max="770" width="4.59765625" style="1" customWidth="1"/>
    <col min="771" max="771" width="8.796875" style="1" customWidth="1"/>
    <col min="772" max="772" width="4.5" style="1" customWidth="1"/>
    <col min="773" max="773" width="14.296875" style="1" customWidth="1"/>
    <col min="774" max="774" width="48.59765625" style="1" customWidth="1"/>
    <col min="775" max="775" width="40" style="1" customWidth="1"/>
    <col min="776" max="776" width="16" style="1" customWidth="1"/>
    <col min="777" max="777" width="8.09765625" style="1"/>
    <col min="778" max="778" width="3.69921875" style="1" customWidth="1"/>
    <col min="779" max="779" width="8.09765625" style="1"/>
    <col min="780" max="780" width="11.8984375" style="1" customWidth="1"/>
    <col min="781" max="781" width="4.296875" style="1" customWidth="1"/>
    <col min="782" max="782" width="2.796875" style="1" customWidth="1"/>
    <col min="783" max="1025" width="8.09765625" style="1"/>
    <col min="1026" max="1026" width="4.59765625" style="1" customWidth="1"/>
    <col min="1027" max="1027" width="8.796875" style="1" customWidth="1"/>
    <col min="1028" max="1028" width="4.5" style="1" customWidth="1"/>
    <col min="1029" max="1029" width="14.296875" style="1" customWidth="1"/>
    <col min="1030" max="1030" width="48.59765625" style="1" customWidth="1"/>
    <col min="1031" max="1031" width="40" style="1" customWidth="1"/>
    <col min="1032" max="1032" width="16" style="1" customWidth="1"/>
    <col min="1033" max="1033" width="8.09765625" style="1"/>
    <col min="1034" max="1034" width="3.69921875" style="1" customWidth="1"/>
    <col min="1035" max="1035" width="8.09765625" style="1"/>
    <col min="1036" max="1036" width="11.8984375" style="1" customWidth="1"/>
    <col min="1037" max="1037" width="4.296875" style="1" customWidth="1"/>
    <col min="1038" max="1038" width="2.796875" style="1" customWidth="1"/>
    <col min="1039" max="1281" width="8.09765625" style="1"/>
    <col min="1282" max="1282" width="4.59765625" style="1" customWidth="1"/>
    <col min="1283" max="1283" width="8.796875" style="1" customWidth="1"/>
    <col min="1284" max="1284" width="4.5" style="1" customWidth="1"/>
    <col min="1285" max="1285" width="14.296875" style="1" customWidth="1"/>
    <col min="1286" max="1286" width="48.59765625" style="1" customWidth="1"/>
    <col min="1287" max="1287" width="40" style="1" customWidth="1"/>
    <col min="1288" max="1288" width="16" style="1" customWidth="1"/>
    <col min="1289" max="1289" width="8.09765625" style="1"/>
    <col min="1290" max="1290" width="3.69921875" style="1" customWidth="1"/>
    <col min="1291" max="1291" width="8.09765625" style="1"/>
    <col min="1292" max="1292" width="11.8984375" style="1" customWidth="1"/>
    <col min="1293" max="1293" width="4.296875" style="1" customWidth="1"/>
    <col min="1294" max="1294" width="2.796875" style="1" customWidth="1"/>
    <col min="1295" max="1537" width="8.09765625" style="1"/>
    <col min="1538" max="1538" width="4.59765625" style="1" customWidth="1"/>
    <col min="1539" max="1539" width="8.796875" style="1" customWidth="1"/>
    <col min="1540" max="1540" width="4.5" style="1" customWidth="1"/>
    <col min="1541" max="1541" width="14.296875" style="1" customWidth="1"/>
    <col min="1542" max="1542" width="48.59765625" style="1" customWidth="1"/>
    <col min="1543" max="1543" width="40" style="1" customWidth="1"/>
    <col min="1544" max="1544" width="16" style="1" customWidth="1"/>
    <col min="1545" max="1545" width="8.09765625" style="1"/>
    <col min="1546" max="1546" width="3.69921875" style="1" customWidth="1"/>
    <col min="1547" max="1547" width="8.09765625" style="1"/>
    <col min="1548" max="1548" width="11.8984375" style="1" customWidth="1"/>
    <col min="1549" max="1549" width="4.296875" style="1" customWidth="1"/>
    <col min="1550" max="1550" width="2.796875" style="1" customWidth="1"/>
    <col min="1551" max="1793" width="8.09765625" style="1"/>
    <col min="1794" max="1794" width="4.59765625" style="1" customWidth="1"/>
    <col min="1795" max="1795" width="8.796875" style="1" customWidth="1"/>
    <col min="1796" max="1796" width="4.5" style="1" customWidth="1"/>
    <col min="1797" max="1797" width="14.296875" style="1" customWidth="1"/>
    <col min="1798" max="1798" width="48.59765625" style="1" customWidth="1"/>
    <col min="1799" max="1799" width="40" style="1" customWidth="1"/>
    <col min="1800" max="1800" width="16" style="1" customWidth="1"/>
    <col min="1801" max="1801" width="8.09765625" style="1"/>
    <col min="1802" max="1802" width="3.69921875" style="1" customWidth="1"/>
    <col min="1803" max="1803" width="8.09765625" style="1"/>
    <col min="1804" max="1804" width="11.8984375" style="1" customWidth="1"/>
    <col min="1805" max="1805" width="4.296875" style="1" customWidth="1"/>
    <col min="1806" max="1806" width="2.796875" style="1" customWidth="1"/>
    <col min="1807" max="2049" width="8.09765625" style="1"/>
    <col min="2050" max="2050" width="4.59765625" style="1" customWidth="1"/>
    <col min="2051" max="2051" width="8.796875" style="1" customWidth="1"/>
    <col min="2052" max="2052" width="4.5" style="1" customWidth="1"/>
    <col min="2053" max="2053" width="14.296875" style="1" customWidth="1"/>
    <col min="2054" max="2054" width="48.59765625" style="1" customWidth="1"/>
    <col min="2055" max="2055" width="40" style="1" customWidth="1"/>
    <col min="2056" max="2056" width="16" style="1" customWidth="1"/>
    <col min="2057" max="2057" width="8.09765625" style="1"/>
    <col min="2058" max="2058" width="3.69921875" style="1" customWidth="1"/>
    <col min="2059" max="2059" width="8.09765625" style="1"/>
    <col min="2060" max="2060" width="11.8984375" style="1" customWidth="1"/>
    <col min="2061" max="2061" width="4.296875" style="1" customWidth="1"/>
    <col min="2062" max="2062" width="2.796875" style="1" customWidth="1"/>
    <col min="2063" max="2305" width="8.09765625" style="1"/>
    <col min="2306" max="2306" width="4.59765625" style="1" customWidth="1"/>
    <col min="2307" max="2307" width="8.796875" style="1" customWidth="1"/>
    <col min="2308" max="2308" width="4.5" style="1" customWidth="1"/>
    <col min="2309" max="2309" width="14.296875" style="1" customWidth="1"/>
    <col min="2310" max="2310" width="48.59765625" style="1" customWidth="1"/>
    <col min="2311" max="2311" width="40" style="1" customWidth="1"/>
    <col min="2312" max="2312" width="16" style="1" customWidth="1"/>
    <col min="2313" max="2313" width="8.09765625" style="1"/>
    <col min="2314" max="2314" width="3.69921875" style="1" customWidth="1"/>
    <col min="2315" max="2315" width="8.09765625" style="1"/>
    <col min="2316" max="2316" width="11.8984375" style="1" customWidth="1"/>
    <col min="2317" max="2317" width="4.296875" style="1" customWidth="1"/>
    <col min="2318" max="2318" width="2.796875" style="1" customWidth="1"/>
    <col min="2319" max="2561" width="8.09765625" style="1"/>
    <col min="2562" max="2562" width="4.59765625" style="1" customWidth="1"/>
    <col min="2563" max="2563" width="8.796875" style="1" customWidth="1"/>
    <col min="2564" max="2564" width="4.5" style="1" customWidth="1"/>
    <col min="2565" max="2565" width="14.296875" style="1" customWidth="1"/>
    <col min="2566" max="2566" width="48.59765625" style="1" customWidth="1"/>
    <col min="2567" max="2567" width="40" style="1" customWidth="1"/>
    <col min="2568" max="2568" width="16" style="1" customWidth="1"/>
    <col min="2569" max="2569" width="8.09765625" style="1"/>
    <col min="2570" max="2570" width="3.69921875" style="1" customWidth="1"/>
    <col min="2571" max="2571" width="8.09765625" style="1"/>
    <col min="2572" max="2572" width="11.8984375" style="1" customWidth="1"/>
    <col min="2573" max="2573" width="4.296875" style="1" customWidth="1"/>
    <col min="2574" max="2574" width="2.796875" style="1" customWidth="1"/>
    <col min="2575" max="2817" width="8.09765625" style="1"/>
    <col min="2818" max="2818" width="4.59765625" style="1" customWidth="1"/>
    <col min="2819" max="2819" width="8.796875" style="1" customWidth="1"/>
    <col min="2820" max="2820" width="4.5" style="1" customWidth="1"/>
    <col min="2821" max="2821" width="14.296875" style="1" customWidth="1"/>
    <col min="2822" max="2822" width="48.59765625" style="1" customWidth="1"/>
    <col min="2823" max="2823" width="40" style="1" customWidth="1"/>
    <col min="2824" max="2824" width="16" style="1" customWidth="1"/>
    <col min="2825" max="2825" width="8.09765625" style="1"/>
    <col min="2826" max="2826" width="3.69921875" style="1" customWidth="1"/>
    <col min="2827" max="2827" width="8.09765625" style="1"/>
    <col min="2828" max="2828" width="11.8984375" style="1" customWidth="1"/>
    <col min="2829" max="2829" width="4.296875" style="1" customWidth="1"/>
    <col min="2830" max="2830" width="2.796875" style="1" customWidth="1"/>
    <col min="2831" max="3073" width="8.09765625" style="1"/>
    <col min="3074" max="3074" width="4.59765625" style="1" customWidth="1"/>
    <col min="3075" max="3075" width="8.796875" style="1" customWidth="1"/>
    <col min="3076" max="3076" width="4.5" style="1" customWidth="1"/>
    <col min="3077" max="3077" width="14.296875" style="1" customWidth="1"/>
    <col min="3078" max="3078" width="48.59765625" style="1" customWidth="1"/>
    <col min="3079" max="3079" width="40" style="1" customWidth="1"/>
    <col min="3080" max="3080" width="16" style="1" customWidth="1"/>
    <col min="3081" max="3081" width="8.09765625" style="1"/>
    <col min="3082" max="3082" width="3.69921875" style="1" customWidth="1"/>
    <col min="3083" max="3083" width="8.09765625" style="1"/>
    <col min="3084" max="3084" width="11.8984375" style="1" customWidth="1"/>
    <col min="3085" max="3085" width="4.296875" style="1" customWidth="1"/>
    <col min="3086" max="3086" width="2.796875" style="1" customWidth="1"/>
    <col min="3087" max="3329" width="8.09765625" style="1"/>
    <col min="3330" max="3330" width="4.59765625" style="1" customWidth="1"/>
    <col min="3331" max="3331" width="8.796875" style="1" customWidth="1"/>
    <col min="3332" max="3332" width="4.5" style="1" customWidth="1"/>
    <col min="3333" max="3333" width="14.296875" style="1" customWidth="1"/>
    <col min="3334" max="3334" width="48.59765625" style="1" customWidth="1"/>
    <col min="3335" max="3335" width="40" style="1" customWidth="1"/>
    <col min="3336" max="3336" width="16" style="1" customWidth="1"/>
    <col min="3337" max="3337" width="8.09765625" style="1"/>
    <col min="3338" max="3338" width="3.69921875" style="1" customWidth="1"/>
    <col min="3339" max="3339" width="8.09765625" style="1"/>
    <col min="3340" max="3340" width="11.8984375" style="1" customWidth="1"/>
    <col min="3341" max="3341" width="4.296875" style="1" customWidth="1"/>
    <col min="3342" max="3342" width="2.796875" style="1" customWidth="1"/>
    <col min="3343" max="3585" width="8.09765625" style="1"/>
    <col min="3586" max="3586" width="4.59765625" style="1" customWidth="1"/>
    <col min="3587" max="3587" width="8.796875" style="1" customWidth="1"/>
    <col min="3588" max="3588" width="4.5" style="1" customWidth="1"/>
    <col min="3589" max="3589" width="14.296875" style="1" customWidth="1"/>
    <col min="3590" max="3590" width="48.59765625" style="1" customWidth="1"/>
    <col min="3591" max="3591" width="40" style="1" customWidth="1"/>
    <col min="3592" max="3592" width="16" style="1" customWidth="1"/>
    <col min="3593" max="3593" width="8.09765625" style="1"/>
    <col min="3594" max="3594" width="3.69921875" style="1" customWidth="1"/>
    <col min="3595" max="3595" width="8.09765625" style="1"/>
    <col min="3596" max="3596" width="11.8984375" style="1" customWidth="1"/>
    <col min="3597" max="3597" width="4.296875" style="1" customWidth="1"/>
    <col min="3598" max="3598" width="2.796875" style="1" customWidth="1"/>
    <col min="3599" max="3841" width="8.09765625" style="1"/>
    <col min="3842" max="3842" width="4.59765625" style="1" customWidth="1"/>
    <col min="3843" max="3843" width="8.796875" style="1" customWidth="1"/>
    <col min="3844" max="3844" width="4.5" style="1" customWidth="1"/>
    <col min="3845" max="3845" width="14.296875" style="1" customWidth="1"/>
    <col min="3846" max="3846" width="48.59765625" style="1" customWidth="1"/>
    <col min="3847" max="3847" width="40" style="1" customWidth="1"/>
    <col min="3848" max="3848" width="16" style="1" customWidth="1"/>
    <col min="3849" max="3849" width="8.09765625" style="1"/>
    <col min="3850" max="3850" width="3.69921875" style="1" customWidth="1"/>
    <col min="3851" max="3851" width="8.09765625" style="1"/>
    <col min="3852" max="3852" width="11.8984375" style="1" customWidth="1"/>
    <col min="3853" max="3853" width="4.296875" style="1" customWidth="1"/>
    <col min="3854" max="3854" width="2.796875" style="1" customWidth="1"/>
    <col min="3855" max="4097" width="8.09765625" style="1"/>
    <col min="4098" max="4098" width="4.59765625" style="1" customWidth="1"/>
    <col min="4099" max="4099" width="8.796875" style="1" customWidth="1"/>
    <col min="4100" max="4100" width="4.5" style="1" customWidth="1"/>
    <col min="4101" max="4101" width="14.296875" style="1" customWidth="1"/>
    <col min="4102" max="4102" width="48.59765625" style="1" customWidth="1"/>
    <col min="4103" max="4103" width="40" style="1" customWidth="1"/>
    <col min="4104" max="4104" width="16" style="1" customWidth="1"/>
    <col min="4105" max="4105" width="8.09765625" style="1"/>
    <col min="4106" max="4106" width="3.69921875" style="1" customWidth="1"/>
    <col min="4107" max="4107" width="8.09765625" style="1"/>
    <col min="4108" max="4108" width="11.8984375" style="1" customWidth="1"/>
    <col min="4109" max="4109" width="4.296875" style="1" customWidth="1"/>
    <col min="4110" max="4110" width="2.796875" style="1" customWidth="1"/>
    <col min="4111" max="4353" width="8.09765625" style="1"/>
    <col min="4354" max="4354" width="4.59765625" style="1" customWidth="1"/>
    <col min="4355" max="4355" width="8.796875" style="1" customWidth="1"/>
    <col min="4356" max="4356" width="4.5" style="1" customWidth="1"/>
    <col min="4357" max="4357" width="14.296875" style="1" customWidth="1"/>
    <col min="4358" max="4358" width="48.59765625" style="1" customWidth="1"/>
    <col min="4359" max="4359" width="40" style="1" customWidth="1"/>
    <col min="4360" max="4360" width="16" style="1" customWidth="1"/>
    <col min="4361" max="4361" width="8.09765625" style="1"/>
    <col min="4362" max="4362" width="3.69921875" style="1" customWidth="1"/>
    <col min="4363" max="4363" width="8.09765625" style="1"/>
    <col min="4364" max="4364" width="11.8984375" style="1" customWidth="1"/>
    <col min="4365" max="4365" width="4.296875" style="1" customWidth="1"/>
    <col min="4366" max="4366" width="2.796875" style="1" customWidth="1"/>
    <col min="4367" max="4609" width="8.09765625" style="1"/>
    <col min="4610" max="4610" width="4.59765625" style="1" customWidth="1"/>
    <col min="4611" max="4611" width="8.796875" style="1" customWidth="1"/>
    <col min="4612" max="4612" width="4.5" style="1" customWidth="1"/>
    <col min="4613" max="4613" width="14.296875" style="1" customWidth="1"/>
    <col min="4614" max="4614" width="48.59765625" style="1" customWidth="1"/>
    <col min="4615" max="4615" width="40" style="1" customWidth="1"/>
    <col min="4616" max="4616" width="16" style="1" customWidth="1"/>
    <col min="4617" max="4617" width="8.09765625" style="1"/>
    <col min="4618" max="4618" width="3.69921875" style="1" customWidth="1"/>
    <col min="4619" max="4619" width="8.09765625" style="1"/>
    <col min="4620" max="4620" width="11.8984375" style="1" customWidth="1"/>
    <col min="4621" max="4621" width="4.296875" style="1" customWidth="1"/>
    <col min="4622" max="4622" width="2.796875" style="1" customWidth="1"/>
    <col min="4623" max="4865" width="8.09765625" style="1"/>
    <col min="4866" max="4866" width="4.59765625" style="1" customWidth="1"/>
    <col min="4867" max="4867" width="8.796875" style="1" customWidth="1"/>
    <col min="4868" max="4868" width="4.5" style="1" customWidth="1"/>
    <col min="4869" max="4869" width="14.296875" style="1" customWidth="1"/>
    <col min="4870" max="4870" width="48.59765625" style="1" customWidth="1"/>
    <col min="4871" max="4871" width="40" style="1" customWidth="1"/>
    <col min="4872" max="4872" width="16" style="1" customWidth="1"/>
    <col min="4873" max="4873" width="8.09765625" style="1"/>
    <col min="4874" max="4874" width="3.69921875" style="1" customWidth="1"/>
    <col min="4875" max="4875" width="8.09765625" style="1"/>
    <col min="4876" max="4876" width="11.8984375" style="1" customWidth="1"/>
    <col min="4877" max="4877" width="4.296875" style="1" customWidth="1"/>
    <col min="4878" max="4878" width="2.796875" style="1" customWidth="1"/>
    <col min="4879" max="5121" width="8.09765625" style="1"/>
    <col min="5122" max="5122" width="4.59765625" style="1" customWidth="1"/>
    <col min="5123" max="5123" width="8.796875" style="1" customWidth="1"/>
    <col min="5124" max="5124" width="4.5" style="1" customWidth="1"/>
    <col min="5125" max="5125" width="14.296875" style="1" customWidth="1"/>
    <col min="5126" max="5126" width="48.59765625" style="1" customWidth="1"/>
    <col min="5127" max="5127" width="40" style="1" customWidth="1"/>
    <col min="5128" max="5128" width="16" style="1" customWidth="1"/>
    <col min="5129" max="5129" width="8.09765625" style="1"/>
    <col min="5130" max="5130" width="3.69921875" style="1" customWidth="1"/>
    <col min="5131" max="5131" width="8.09765625" style="1"/>
    <col min="5132" max="5132" width="11.8984375" style="1" customWidth="1"/>
    <col min="5133" max="5133" width="4.296875" style="1" customWidth="1"/>
    <col min="5134" max="5134" width="2.796875" style="1" customWidth="1"/>
    <col min="5135" max="5377" width="8.09765625" style="1"/>
    <col min="5378" max="5378" width="4.59765625" style="1" customWidth="1"/>
    <col min="5379" max="5379" width="8.796875" style="1" customWidth="1"/>
    <col min="5380" max="5380" width="4.5" style="1" customWidth="1"/>
    <col min="5381" max="5381" width="14.296875" style="1" customWidth="1"/>
    <col min="5382" max="5382" width="48.59765625" style="1" customWidth="1"/>
    <col min="5383" max="5383" width="40" style="1" customWidth="1"/>
    <col min="5384" max="5384" width="16" style="1" customWidth="1"/>
    <col min="5385" max="5385" width="8.09765625" style="1"/>
    <col min="5386" max="5386" width="3.69921875" style="1" customWidth="1"/>
    <col min="5387" max="5387" width="8.09765625" style="1"/>
    <col min="5388" max="5388" width="11.8984375" style="1" customWidth="1"/>
    <col min="5389" max="5389" width="4.296875" style="1" customWidth="1"/>
    <col min="5390" max="5390" width="2.796875" style="1" customWidth="1"/>
    <col min="5391" max="5633" width="8.09765625" style="1"/>
    <col min="5634" max="5634" width="4.59765625" style="1" customWidth="1"/>
    <col min="5635" max="5635" width="8.796875" style="1" customWidth="1"/>
    <col min="5636" max="5636" width="4.5" style="1" customWidth="1"/>
    <col min="5637" max="5637" width="14.296875" style="1" customWidth="1"/>
    <col min="5638" max="5638" width="48.59765625" style="1" customWidth="1"/>
    <col min="5639" max="5639" width="40" style="1" customWidth="1"/>
    <col min="5640" max="5640" width="16" style="1" customWidth="1"/>
    <col min="5641" max="5641" width="8.09765625" style="1"/>
    <col min="5642" max="5642" width="3.69921875" style="1" customWidth="1"/>
    <col min="5643" max="5643" width="8.09765625" style="1"/>
    <col min="5644" max="5644" width="11.8984375" style="1" customWidth="1"/>
    <col min="5645" max="5645" width="4.296875" style="1" customWidth="1"/>
    <col min="5646" max="5646" width="2.796875" style="1" customWidth="1"/>
    <col min="5647" max="5889" width="8.09765625" style="1"/>
    <col min="5890" max="5890" width="4.59765625" style="1" customWidth="1"/>
    <col min="5891" max="5891" width="8.796875" style="1" customWidth="1"/>
    <col min="5892" max="5892" width="4.5" style="1" customWidth="1"/>
    <col min="5893" max="5893" width="14.296875" style="1" customWidth="1"/>
    <col min="5894" max="5894" width="48.59765625" style="1" customWidth="1"/>
    <col min="5895" max="5895" width="40" style="1" customWidth="1"/>
    <col min="5896" max="5896" width="16" style="1" customWidth="1"/>
    <col min="5897" max="5897" width="8.09765625" style="1"/>
    <col min="5898" max="5898" width="3.69921875" style="1" customWidth="1"/>
    <col min="5899" max="5899" width="8.09765625" style="1"/>
    <col min="5900" max="5900" width="11.8984375" style="1" customWidth="1"/>
    <col min="5901" max="5901" width="4.296875" style="1" customWidth="1"/>
    <col min="5902" max="5902" width="2.796875" style="1" customWidth="1"/>
    <col min="5903" max="6145" width="8.09765625" style="1"/>
    <col min="6146" max="6146" width="4.59765625" style="1" customWidth="1"/>
    <col min="6147" max="6147" width="8.796875" style="1" customWidth="1"/>
    <col min="6148" max="6148" width="4.5" style="1" customWidth="1"/>
    <col min="6149" max="6149" width="14.296875" style="1" customWidth="1"/>
    <col min="6150" max="6150" width="48.59765625" style="1" customWidth="1"/>
    <col min="6151" max="6151" width="40" style="1" customWidth="1"/>
    <col min="6152" max="6152" width="16" style="1" customWidth="1"/>
    <col min="6153" max="6153" width="8.09765625" style="1"/>
    <col min="6154" max="6154" width="3.69921875" style="1" customWidth="1"/>
    <col min="6155" max="6155" width="8.09765625" style="1"/>
    <col min="6156" max="6156" width="11.8984375" style="1" customWidth="1"/>
    <col min="6157" max="6157" width="4.296875" style="1" customWidth="1"/>
    <col min="6158" max="6158" width="2.796875" style="1" customWidth="1"/>
    <col min="6159" max="6401" width="8.09765625" style="1"/>
    <col min="6402" max="6402" width="4.59765625" style="1" customWidth="1"/>
    <col min="6403" max="6403" width="8.796875" style="1" customWidth="1"/>
    <col min="6404" max="6404" width="4.5" style="1" customWidth="1"/>
    <col min="6405" max="6405" width="14.296875" style="1" customWidth="1"/>
    <col min="6406" max="6406" width="48.59765625" style="1" customWidth="1"/>
    <col min="6407" max="6407" width="40" style="1" customWidth="1"/>
    <col min="6408" max="6408" width="16" style="1" customWidth="1"/>
    <col min="6409" max="6409" width="8.09765625" style="1"/>
    <col min="6410" max="6410" width="3.69921875" style="1" customWidth="1"/>
    <col min="6411" max="6411" width="8.09765625" style="1"/>
    <col min="6412" max="6412" width="11.8984375" style="1" customWidth="1"/>
    <col min="6413" max="6413" width="4.296875" style="1" customWidth="1"/>
    <col min="6414" max="6414" width="2.796875" style="1" customWidth="1"/>
    <col min="6415" max="6657" width="8.09765625" style="1"/>
    <col min="6658" max="6658" width="4.59765625" style="1" customWidth="1"/>
    <col min="6659" max="6659" width="8.796875" style="1" customWidth="1"/>
    <col min="6660" max="6660" width="4.5" style="1" customWidth="1"/>
    <col min="6661" max="6661" width="14.296875" style="1" customWidth="1"/>
    <col min="6662" max="6662" width="48.59765625" style="1" customWidth="1"/>
    <col min="6663" max="6663" width="40" style="1" customWidth="1"/>
    <col min="6664" max="6664" width="16" style="1" customWidth="1"/>
    <col min="6665" max="6665" width="8.09765625" style="1"/>
    <col min="6666" max="6666" width="3.69921875" style="1" customWidth="1"/>
    <col min="6667" max="6667" width="8.09765625" style="1"/>
    <col min="6668" max="6668" width="11.8984375" style="1" customWidth="1"/>
    <col min="6669" max="6669" width="4.296875" style="1" customWidth="1"/>
    <col min="6670" max="6670" width="2.796875" style="1" customWidth="1"/>
    <col min="6671" max="6913" width="8.09765625" style="1"/>
    <col min="6914" max="6914" width="4.59765625" style="1" customWidth="1"/>
    <col min="6915" max="6915" width="8.796875" style="1" customWidth="1"/>
    <col min="6916" max="6916" width="4.5" style="1" customWidth="1"/>
    <col min="6917" max="6917" width="14.296875" style="1" customWidth="1"/>
    <col min="6918" max="6918" width="48.59765625" style="1" customWidth="1"/>
    <col min="6919" max="6919" width="40" style="1" customWidth="1"/>
    <col min="6920" max="6920" width="16" style="1" customWidth="1"/>
    <col min="6921" max="6921" width="8.09765625" style="1"/>
    <col min="6922" max="6922" width="3.69921875" style="1" customWidth="1"/>
    <col min="6923" max="6923" width="8.09765625" style="1"/>
    <col min="6924" max="6924" width="11.8984375" style="1" customWidth="1"/>
    <col min="6925" max="6925" width="4.296875" style="1" customWidth="1"/>
    <col min="6926" max="6926" width="2.796875" style="1" customWidth="1"/>
    <col min="6927" max="7169" width="8.09765625" style="1"/>
    <col min="7170" max="7170" width="4.59765625" style="1" customWidth="1"/>
    <col min="7171" max="7171" width="8.796875" style="1" customWidth="1"/>
    <col min="7172" max="7172" width="4.5" style="1" customWidth="1"/>
    <col min="7173" max="7173" width="14.296875" style="1" customWidth="1"/>
    <col min="7174" max="7174" width="48.59765625" style="1" customWidth="1"/>
    <col min="7175" max="7175" width="40" style="1" customWidth="1"/>
    <col min="7176" max="7176" width="16" style="1" customWidth="1"/>
    <col min="7177" max="7177" width="8.09765625" style="1"/>
    <col min="7178" max="7178" width="3.69921875" style="1" customWidth="1"/>
    <col min="7179" max="7179" width="8.09765625" style="1"/>
    <col min="7180" max="7180" width="11.8984375" style="1" customWidth="1"/>
    <col min="7181" max="7181" width="4.296875" style="1" customWidth="1"/>
    <col min="7182" max="7182" width="2.796875" style="1" customWidth="1"/>
    <col min="7183" max="7425" width="8.09765625" style="1"/>
    <col min="7426" max="7426" width="4.59765625" style="1" customWidth="1"/>
    <col min="7427" max="7427" width="8.796875" style="1" customWidth="1"/>
    <col min="7428" max="7428" width="4.5" style="1" customWidth="1"/>
    <col min="7429" max="7429" width="14.296875" style="1" customWidth="1"/>
    <col min="7430" max="7430" width="48.59765625" style="1" customWidth="1"/>
    <col min="7431" max="7431" width="40" style="1" customWidth="1"/>
    <col min="7432" max="7432" width="16" style="1" customWidth="1"/>
    <col min="7433" max="7433" width="8.09765625" style="1"/>
    <col min="7434" max="7434" width="3.69921875" style="1" customWidth="1"/>
    <col min="7435" max="7435" width="8.09765625" style="1"/>
    <col min="7436" max="7436" width="11.8984375" style="1" customWidth="1"/>
    <col min="7437" max="7437" width="4.296875" style="1" customWidth="1"/>
    <col min="7438" max="7438" width="2.796875" style="1" customWidth="1"/>
    <col min="7439" max="7681" width="8.09765625" style="1"/>
    <col min="7682" max="7682" width="4.59765625" style="1" customWidth="1"/>
    <col min="7683" max="7683" width="8.796875" style="1" customWidth="1"/>
    <col min="7684" max="7684" width="4.5" style="1" customWidth="1"/>
    <col min="7685" max="7685" width="14.296875" style="1" customWidth="1"/>
    <col min="7686" max="7686" width="48.59765625" style="1" customWidth="1"/>
    <col min="7687" max="7687" width="40" style="1" customWidth="1"/>
    <col min="7688" max="7688" width="16" style="1" customWidth="1"/>
    <col min="7689" max="7689" width="8.09765625" style="1"/>
    <col min="7690" max="7690" width="3.69921875" style="1" customWidth="1"/>
    <col min="7691" max="7691" width="8.09765625" style="1"/>
    <col min="7692" max="7692" width="11.8984375" style="1" customWidth="1"/>
    <col min="7693" max="7693" width="4.296875" style="1" customWidth="1"/>
    <col min="7694" max="7694" width="2.796875" style="1" customWidth="1"/>
    <col min="7695" max="7937" width="8.09765625" style="1"/>
    <col min="7938" max="7938" width="4.59765625" style="1" customWidth="1"/>
    <col min="7939" max="7939" width="8.796875" style="1" customWidth="1"/>
    <col min="7940" max="7940" width="4.5" style="1" customWidth="1"/>
    <col min="7941" max="7941" width="14.296875" style="1" customWidth="1"/>
    <col min="7942" max="7942" width="48.59765625" style="1" customWidth="1"/>
    <col min="7943" max="7943" width="40" style="1" customWidth="1"/>
    <col min="7944" max="7944" width="16" style="1" customWidth="1"/>
    <col min="7945" max="7945" width="8.09765625" style="1"/>
    <col min="7946" max="7946" width="3.69921875" style="1" customWidth="1"/>
    <col min="7947" max="7947" width="8.09765625" style="1"/>
    <col min="7948" max="7948" width="11.8984375" style="1" customWidth="1"/>
    <col min="7949" max="7949" width="4.296875" style="1" customWidth="1"/>
    <col min="7950" max="7950" width="2.796875" style="1" customWidth="1"/>
    <col min="7951" max="8193" width="8.09765625" style="1"/>
    <col min="8194" max="8194" width="4.59765625" style="1" customWidth="1"/>
    <col min="8195" max="8195" width="8.796875" style="1" customWidth="1"/>
    <col min="8196" max="8196" width="4.5" style="1" customWidth="1"/>
    <col min="8197" max="8197" width="14.296875" style="1" customWidth="1"/>
    <col min="8198" max="8198" width="48.59765625" style="1" customWidth="1"/>
    <col min="8199" max="8199" width="40" style="1" customWidth="1"/>
    <col min="8200" max="8200" width="16" style="1" customWidth="1"/>
    <col min="8201" max="8201" width="8.09765625" style="1"/>
    <col min="8202" max="8202" width="3.69921875" style="1" customWidth="1"/>
    <col min="8203" max="8203" width="8.09765625" style="1"/>
    <col min="8204" max="8204" width="11.8984375" style="1" customWidth="1"/>
    <col min="8205" max="8205" width="4.296875" style="1" customWidth="1"/>
    <col min="8206" max="8206" width="2.796875" style="1" customWidth="1"/>
    <col min="8207" max="8449" width="8.09765625" style="1"/>
    <col min="8450" max="8450" width="4.59765625" style="1" customWidth="1"/>
    <col min="8451" max="8451" width="8.796875" style="1" customWidth="1"/>
    <col min="8452" max="8452" width="4.5" style="1" customWidth="1"/>
    <col min="8453" max="8453" width="14.296875" style="1" customWidth="1"/>
    <col min="8454" max="8454" width="48.59765625" style="1" customWidth="1"/>
    <col min="8455" max="8455" width="40" style="1" customWidth="1"/>
    <col min="8456" max="8456" width="16" style="1" customWidth="1"/>
    <col min="8457" max="8457" width="8.09765625" style="1"/>
    <col min="8458" max="8458" width="3.69921875" style="1" customWidth="1"/>
    <col min="8459" max="8459" width="8.09765625" style="1"/>
    <col min="8460" max="8460" width="11.8984375" style="1" customWidth="1"/>
    <col min="8461" max="8461" width="4.296875" style="1" customWidth="1"/>
    <col min="8462" max="8462" width="2.796875" style="1" customWidth="1"/>
    <col min="8463" max="8705" width="8.09765625" style="1"/>
    <col min="8706" max="8706" width="4.59765625" style="1" customWidth="1"/>
    <col min="8707" max="8707" width="8.796875" style="1" customWidth="1"/>
    <col min="8708" max="8708" width="4.5" style="1" customWidth="1"/>
    <col min="8709" max="8709" width="14.296875" style="1" customWidth="1"/>
    <col min="8710" max="8710" width="48.59765625" style="1" customWidth="1"/>
    <col min="8711" max="8711" width="40" style="1" customWidth="1"/>
    <col min="8712" max="8712" width="16" style="1" customWidth="1"/>
    <col min="8713" max="8713" width="8.09765625" style="1"/>
    <col min="8714" max="8714" width="3.69921875" style="1" customWidth="1"/>
    <col min="8715" max="8715" width="8.09765625" style="1"/>
    <col min="8716" max="8716" width="11.8984375" style="1" customWidth="1"/>
    <col min="8717" max="8717" width="4.296875" style="1" customWidth="1"/>
    <col min="8718" max="8718" width="2.796875" style="1" customWidth="1"/>
    <col min="8719" max="8961" width="8.09765625" style="1"/>
    <col min="8962" max="8962" width="4.59765625" style="1" customWidth="1"/>
    <col min="8963" max="8963" width="8.796875" style="1" customWidth="1"/>
    <col min="8964" max="8964" width="4.5" style="1" customWidth="1"/>
    <col min="8965" max="8965" width="14.296875" style="1" customWidth="1"/>
    <col min="8966" max="8966" width="48.59765625" style="1" customWidth="1"/>
    <col min="8967" max="8967" width="40" style="1" customWidth="1"/>
    <col min="8968" max="8968" width="16" style="1" customWidth="1"/>
    <col min="8969" max="8969" width="8.09765625" style="1"/>
    <col min="8970" max="8970" width="3.69921875" style="1" customWidth="1"/>
    <col min="8971" max="8971" width="8.09765625" style="1"/>
    <col min="8972" max="8972" width="11.8984375" style="1" customWidth="1"/>
    <col min="8973" max="8973" width="4.296875" style="1" customWidth="1"/>
    <col min="8974" max="8974" width="2.796875" style="1" customWidth="1"/>
    <col min="8975" max="9217" width="8.09765625" style="1"/>
    <col min="9218" max="9218" width="4.59765625" style="1" customWidth="1"/>
    <col min="9219" max="9219" width="8.796875" style="1" customWidth="1"/>
    <col min="9220" max="9220" width="4.5" style="1" customWidth="1"/>
    <col min="9221" max="9221" width="14.296875" style="1" customWidth="1"/>
    <col min="9222" max="9222" width="48.59765625" style="1" customWidth="1"/>
    <col min="9223" max="9223" width="40" style="1" customWidth="1"/>
    <col min="9224" max="9224" width="16" style="1" customWidth="1"/>
    <col min="9225" max="9225" width="8.09765625" style="1"/>
    <col min="9226" max="9226" width="3.69921875" style="1" customWidth="1"/>
    <col min="9227" max="9227" width="8.09765625" style="1"/>
    <col min="9228" max="9228" width="11.8984375" style="1" customWidth="1"/>
    <col min="9229" max="9229" width="4.296875" style="1" customWidth="1"/>
    <col min="9230" max="9230" width="2.796875" style="1" customWidth="1"/>
    <col min="9231" max="9473" width="8.09765625" style="1"/>
    <col min="9474" max="9474" width="4.59765625" style="1" customWidth="1"/>
    <col min="9475" max="9475" width="8.796875" style="1" customWidth="1"/>
    <col min="9476" max="9476" width="4.5" style="1" customWidth="1"/>
    <col min="9477" max="9477" width="14.296875" style="1" customWidth="1"/>
    <col min="9478" max="9478" width="48.59765625" style="1" customWidth="1"/>
    <col min="9479" max="9479" width="40" style="1" customWidth="1"/>
    <col min="9480" max="9480" width="16" style="1" customWidth="1"/>
    <col min="9481" max="9481" width="8.09765625" style="1"/>
    <col min="9482" max="9482" width="3.69921875" style="1" customWidth="1"/>
    <col min="9483" max="9483" width="8.09765625" style="1"/>
    <col min="9484" max="9484" width="11.8984375" style="1" customWidth="1"/>
    <col min="9485" max="9485" width="4.296875" style="1" customWidth="1"/>
    <col min="9486" max="9486" width="2.796875" style="1" customWidth="1"/>
    <col min="9487" max="9729" width="8.09765625" style="1"/>
    <col min="9730" max="9730" width="4.59765625" style="1" customWidth="1"/>
    <col min="9731" max="9731" width="8.796875" style="1" customWidth="1"/>
    <col min="9732" max="9732" width="4.5" style="1" customWidth="1"/>
    <col min="9733" max="9733" width="14.296875" style="1" customWidth="1"/>
    <col min="9734" max="9734" width="48.59765625" style="1" customWidth="1"/>
    <col min="9735" max="9735" width="40" style="1" customWidth="1"/>
    <col min="9736" max="9736" width="16" style="1" customWidth="1"/>
    <col min="9737" max="9737" width="8.09765625" style="1"/>
    <col min="9738" max="9738" width="3.69921875" style="1" customWidth="1"/>
    <col min="9739" max="9739" width="8.09765625" style="1"/>
    <col min="9740" max="9740" width="11.8984375" style="1" customWidth="1"/>
    <col min="9741" max="9741" width="4.296875" style="1" customWidth="1"/>
    <col min="9742" max="9742" width="2.796875" style="1" customWidth="1"/>
    <col min="9743" max="9985" width="8.09765625" style="1"/>
    <col min="9986" max="9986" width="4.59765625" style="1" customWidth="1"/>
    <col min="9987" max="9987" width="8.796875" style="1" customWidth="1"/>
    <col min="9988" max="9988" width="4.5" style="1" customWidth="1"/>
    <col min="9989" max="9989" width="14.296875" style="1" customWidth="1"/>
    <col min="9990" max="9990" width="48.59765625" style="1" customWidth="1"/>
    <col min="9991" max="9991" width="40" style="1" customWidth="1"/>
    <col min="9992" max="9992" width="16" style="1" customWidth="1"/>
    <col min="9993" max="9993" width="8.09765625" style="1"/>
    <col min="9994" max="9994" width="3.69921875" style="1" customWidth="1"/>
    <col min="9995" max="9995" width="8.09765625" style="1"/>
    <col min="9996" max="9996" width="11.8984375" style="1" customWidth="1"/>
    <col min="9997" max="9997" width="4.296875" style="1" customWidth="1"/>
    <col min="9998" max="9998" width="2.796875" style="1" customWidth="1"/>
    <col min="9999" max="10241" width="8.09765625" style="1"/>
    <col min="10242" max="10242" width="4.59765625" style="1" customWidth="1"/>
    <col min="10243" max="10243" width="8.796875" style="1" customWidth="1"/>
    <col min="10244" max="10244" width="4.5" style="1" customWidth="1"/>
    <col min="10245" max="10245" width="14.296875" style="1" customWidth="1"/>
    <col min="10246" max="10246" width="48.59765625" style="1" customWidth="1"/>
    <col min="10247" max="10247" width="40" style="1" customWidth="1"/>
    <col min="10248" max="10248" width="16" style="1" customWidth="1"/>
    <col min="10249" max="10249" width="8.09765625" style="1"/>
    <col min="10250" max="10250" width="3.69921875" style="1" customWidth="1"/>
    <col min="10251" max="10251" width="8.09765625" style="1"/>
    <col min="10252" max="10252" width="11.8984375" style="1" customWidth="1"/>
    <col min="10253" max="10253" width="4.296875" style="1" customWidth="1"/>
    <col min="10254" max="10254" width="2.796875" style="1" customWidth="1"/>
    <col min="10255" max="10497" width="8.09765625" style="1"/>
    <col min="10498" max="10498" width="4.59765625" style="1" customWidth="1"/>
    <col min="10499" max="10499" width="8.796875" style="1" customWidth="1"/>
    <col min="10500" max="10500" width="4.5" style="1" customWidth="1"/>
    <col min="10501" max="10501" width="14.296875" style="1" customWidth="1"/>
    <col min="10502" max="10502" width="48.59765625" style="1" customWidth="1"/>
    <col min="10503" max="10503" width="40" style="1" customWidth="1"/>
    <col min="10504" max="10504" width="16" style="1" customWidth="1"/>
    <col min="10505" max="10505" width="8.09765625" style="1"/>
    <col min="10506" max="10506" width="3.69921875" style="1" customWidth="1"/>
    <col min="10507" max="10507" width="8.09765625" style="1"/>
    <col min="10508" max="10508" width="11.8984375" style="1" customWidth="1"/>
    <col min="10509" max="10509" width="4.296875" style="1" customWidth="1"/>
    <col min="10510" max="10510" width="2.796875" style="1" customWidth="1"/>
    <col min="10511" max="10753" width="8.09765625" style="1"/>
    <col min="10754" max="10754" width="4.59765625" style="1" customWidth="1"/>
    <col min="10755" max="10755" width="8.796875" style="1" customWidth="1"/>
    <col min="10756" max="10756" width="4.5" style="1" customWidth="1"/>
    <col min="10757" max="10757" width="14.296875" style="1" customWidth="1"/>
    <col min="10758" max="10758" width="48.59765625" style="1" customWidth="1"/>
    <col min="10759" max="10759" width="40" style="1" customWidth="1"/>
    <col min="10760" max="10760" width="16" style="1" customWidth="1"/>
    <col min="10761" max="10761" width="8.09765625" style="1"/>
    <col min="10762" max="10762" width="3.69921875" style="1" customWidth="1"/>
    <col min="10763" max="10763" width="8.09765625" style="1"/>
    <col min="10764" max="10764" width="11.8984375" style="1" customWidth="1"/>
    <col min="10765" max="10765" width="4.296875" style="1" customWidth="1"/>
    <col min="10766" max="10766" width="2.796875" style="1" customWidth="1"/>
    <col min="10767" max="11009" width="8.09765625" style="1"/>
    <col min="11010" max="11010" width="4.59765625" style="1" customWidth="1"/>
    <col min="11011" max="11011" width="8.796875" style="1" customWidth="1"/>
    <col min="11012" max="11012" width="4.5" style="1" customWidth="1"/>
    <col min="11013" max="11013" width="14.296875" style="1" customWidth="1"/>
    <col min="11014" max="11014" width="48.59765625" style="1" customWidth="1"/>
    <col min="11015" max="11015" width="40" style="1" customWidth="1"/>
    <col min="11016" max="11016" width="16" style="1" customWidth="1"/>
    <col min="11017" max="11017" width="8.09765625" style="1"/>
    <col min="11018" max="11018" width="3.69921875" style="1" customWidth="1"/>
    <col min="11019" max="11019" width="8.09765625" style="1"/>
    <col min="11020" max="11020" width="11.8984375" style="1" customWidth="1"/>
    <col min="11021" max="11021" width="4.296875" style="1" customWidth="1"/>
    <col min="11022" max="11022" width="2.796875" style="1" customWidth="1"/>
    <col min="11023" max="11265" width="8.09765625" style="1"/>
    <col min="11266" max="11266" width="4.59765625" style="1" customWidth="1"/>
    <col min="11267" max="11267" width="8.796875" style="1" customWidth="1"/>
    <col min="11268" max="11268" width="4.5" style="1" customWidth="1"/>
    <col min="11269" max="11269" width="14.296875" style="1" customWidth="1"/>
    <col min="11270" max="11270" width="48.59765625" style="1" customWidth="1"/>
    <col min="11271" max="11271" width="40" style="1" customWidth="1"/>
    <col min="11272" max="11272" width="16" style="1" customWidth="1"/>
    <col min="11273" max="11273" width="8.09765625" style="1"/>
    <col min="11274" max="11274" width="3.69921875" style="1" customWidth="1"/>
    <col min="11275" max="11275" width="8.09765625" style="1"/>
    <col min="11276" max="11276" width="11.8984375" style="1" customWidth="1"/>
    <col min="11277" max="11277" width="4.296875" style="1" customWidth="1"/>
    <col min="11278" max="11278" width="2.796875" style="1" customWidth="1"/>
    <col min="11279" max="11521" width="8.09765625" style="1"/>
    <col min="11522" max="11522" width="4.59765625" style="1" customWidth="1"/>
    <col min="11523" max="11523" width="8.796875" style="1" customWidth="1"/>
    <col min="11524" max="11524" width="4.5" style="1" customWidth="1"/>
    <col min="11525" max="11525" width="14.296875" style="1" customWidth="1"/>
    <col min="11526" max="11526" width="48.59765625" style="1" customWidth="1"/>
    <col min="11527" max="11527" width="40" style="1" customWidth="1"/>
    <col min="11528" max="11528" width="16" style="1" customWidth="1"/>
    <col min="11529" max="11529" width="8.09765625" style="1"/>
    <col min="11530" max="11530" width="3.69921875" style="1" customWidth="1"/>
    <col min="11531" max="11531" width="8.09765625" style="1"/>
    <col min="11532" max="11532" width="11.8984375" style="1" customWidth="1"/>
    <col min="11533" max="11533" width="4.296875" style="1" customWidth="1"/>
    <col min="11534" max="11534" width="2.796875" style="1" customWidth="1"/>
    <col min="11535" max="11777" width="8.09765625" style="1"/>
    <col min="11778" max="11778" width="4.59765625" style="1" customWidth="1"/>
    <col min="11779" max="11779" width="8.796875" style="1" customWidth="1"/>
    <col min="11780" max="11780" width="4.5" style="1" customWidth="1"/>
    <col min="11781" max="11781" width="14.296875" style="1" customWidth="1"/>
    <col min="11782" max="11782" width="48.59765625" style="1" customWidth="1"/>
    <col min="11783" max="11783" width="40" style="1" customWidth="1"/>
    <col min="11784" max="11784" width="16" style="1" customWidth="1"/>
    <col min="11785" max="11785" width="8.09765625" style="1"/>
    <col min="11786" max="11786" width="3.69921875" style="1" customWidth="1"/>
    <col min="11787" max="11787" width="8.09765625" style="1"/>
    <col min="11788" max="11788" width="11.8984375" style="1" customWidth="1"/>
    <col min="11789" max="11789" width="4.296875" style="1" customWidth="1"/>
    <col min="11790" max="11790" width="2.796875" style="1" customWidth="1"/>
    <col min="11791" max="12033" width="8.09765625" style="1"/>
    <col min="12034" max="12034" width="4.59765625" style="1" customWidth="1"/>
    <col min="12035" max="12035" width="8.796875" style="1" customWidth="1"/>
    <col min="12036" max="12036" width="4.5" style="1" customWidth="1"/>
    <col min="12037" max="12037" width="14.296875" style="1" customWidth="1"/>
    <col min="12038" max="12038" width="48.59765625" style="1" customWidth="1"/>
    <col min="12039" max="12039" width="40" style="1" customWidth="1"/>
    <col min="12040" max="12040" width="16" style="1" customWidth="1"/>
    <col min="12041" max="12041" width="8.09765625" style="1"/>
    <col min="12042" max="12042" width="3.69921875" style="1" customWidth="1"/>
    <col min="12043" max="12043" width="8.09765625" style="1"/>
    <col min="12044" max="12044" width="11.8984375" style="1" customWidth="1"/>
    <col min="12045" max="12045" width="4.296875" style="1" customWidth="1"/>
    <col min="12046" max="12046" width="2.796875" style="1" customWidth="1"/>
    <col min="12047" max="12289" width="8.09765625" style="1"/>
    <col min="12290" max="12290" width="4.59765625" style="1" customWidth="1"/>
    <col min="12291" max="12291" width="8.796875" style="1" customWidth="1"/>
    <col min="12292" max="12292" width="4.5" style="1" customWidth="1"/>
    <col min="12293" max="12293" width="14.296875" style="1" customWidth="1"/>
    <col min="12294" max="12294" width="48.59765625" style="1" customWidth="1"/>
    <col min="12295" max="12295" width="40" style="1" customWidth="1"/>
    <col min="12296" max="12296" width="16" style="1" customWidth="1"/>
    <col min="12297" max="12297" width="8.09765625" style="1"/>
    <col min="12298" max="12298" width="3.69921875" style="1" customWidth="1"/>
    <col min="12299" max="12299" width="8.09765625" style="1"/>
    <col min="12300" max="12300" width="11.8984375" style="1" customWidth="1"/>
    <col min="12301" max="12301" width="4.296875" style="1" customWidth="1"/>
    <col min="12302" max="12302" width="2.796875" style="1" customWidth="1"/>
    <col min="12303" max="12545" width="8.09765625" style="1"/>
    <col min="12546" max="12546" width="4.59765625" style="1" customWidth="1"/>
    <col min="12547" max="12547" width="8.796875" style="1" customWidth="1"/>
    <col min="12548" max="12548" width="4.5" style="1" customWidth="1"/>
    <col min="12549" max="12549" width="14.296875" style="1" customWidth="1"/>
    <col min="12550" max="12550" width="48.59765625" style="1" customWidth="1"/>
    <col min="12551" max="12551" width="40" style="1" customWidth="1"/>
    <col min="12552" max="12552" width="16" style="1" customWidth="1"/>
    <col min="12553" max="12553" width="8.09765625" style="1"/>
    <col min="12554" max="12554" width="3.69921875" style="1" customWidth="1"/>
    <col min="12555" max="12555" width="8.09765625" style="1"/>
    <col min="12556" max="12556" width="11.8984375" style="1" customWidth="1"/>
    <col min="12557" max="12557" width="4.296875" style="1" customWidth="1"/>
    <col min="12558" max="12558" width="2.796875" style="1" customWidth="1"/>
    <col min="12559" max="12801" width="8.09765625" style="1"/>
    <col min="12802" max="12802" width="4.59765625" style="1" customWidth="1"/>
    <col min="12803" max="12803" width="8.796875" style="1" customWidth="1"/>
    <col min="12804" max="12804" width="4.5" style="1" customWidth="1"/>
    <col min="12805" max="12805" width="14.296875" style="1" customWidth="1"/>
    <col min="12806" max="12806" width="48.59765625" style="1" customWidth="1"/>
    <col min="12807" max="12807" width="40" style="1" customWidth="1"/>
    <col min="12808" max="12808" width="16" style="1" customWidth="1"/>
    <col min="12809" max="12809" width="8.09765625" style="1"/>
    <col min="12810" max="12810" width="3.69921875" style="1" customWidth="1"/>
    <col min="12811" max="12811" width="8.09765625" style="1"/>
    <col min="12812" max="12812" width="11.8984375" style="1" customWidth="1"/>
    <col min="12813" max="12813" width="4.296875" style="1" customWidth="1"/>
    <col min="12814" max="12814" width="2.796875" style="1" customWidth="1"/>
    <col min="12815" max="13057" width="8.09765625" style="1"/>
    <col min="13058" max="13058" width="4.59765625" style="1" customWidth="1"/>
    <col min="13059" max="13059" width="8.796875" style="1" customWidth="1"/>
    <col min="13060" max="13060" width="4.5" style="1" customWidth="1"/>
    <col min="13061" max="13061" width="14.296875" style="1" customWidth="1"/>
    <col min="13062" max="13062" width="48.59765625" style="1" customWidth="1"/>
    <col min="13063" max="13063" width="40" style="1" customWidth="1"/>
    <col min="13064" max="13064" width="16" style="1" customWidth="1"/>
    <col min="13065" max="13065" width="8.09765625" style="1"/>
    <col min="13066" max="13066" width="3.69921875" style="1" customWidth="1"/>
    <col min="13067" max="13067" width="8.09765625" style="1"/>
    <col min="13068" max="13068" width="11.8984375" style="1" customWidth="1"/>
    <col min="13069" max="13069" width="4.296875" style="1" customWidth="1"/>
    <col min="13070" max="13070" width="2.796875" style="1" customWidth="1"/>
    <col min="13071" max="13313" width="8.09765625" style="1"/>
    <col min="13314" max="13314" width="4.59765625" style="1" customWidth="1"/>
    <col min="13315" max="13315" width="8.796875" style="1" customWidth="1"/>
    <col min="13316" max="13316" width="4.5" style="1" customWidth="1"/>
    <col min="13317" max="13317" width="14.296875" style="1" customWidth="1"/>
    <col min="13318" max="13318" width="48.59765625" style="1" customWidth="1"/>
    <col min="13319" max="13319" width="40" style="1" customWidth="1"/>
    <col min="13320" max="13320" width="16" style="1" customWidth="1"/>
    <col min="13321" max="13321" width="8.09765625" style="1"/>
    <col min="13322" max="13322" width="3.69921875" style="1" customWidth="1"/>
    <col min="13323" max="13323" width="8.09765625" style="1"/>
    <col min="13324" max="13324" width="11.8984375" style="1" customWidth="1"/>
    <col min="13325" max="13325" width="4.296875" style="1" customWidth="1"/>
    <col min="13326" max="13326" width="2.796875" style="1" customWidth="1"/>
    <col min="13327" max="13569" width="8.09765625" style="1"/>
    <col min="13570" max="13570" width="4.59765625" style="1" customWidth="1"/>
    <col min="13571" max="13571" width="8.796875" style="1" customWidth="1"/>
    <col min="13572" max="13572" width="4.5" style="1" customWidth="1"/>
    <col min="13573" max="13573" width="14.296875" style="1" customWidth="1"/>
    <col min="13574" max="13574" width="48.59765625" style="1" customWidth="1"/>
    <col min="13575" max="13575" width="40" style="1" customWidth="1"/>
    <col min="13576" max="13576" width="16" style="1" customWidth="1"/>
    <col min="13577" max="13577" width="8.09765625" style="1"/>
    <col min="13578" max="13578" width="3.69921875" style="1" customWidth="1"/>
    <col min="13579" max="13579" width="8.09765625" style="1"/>
    <col min="13580" max="13580" width="11.8984375" style="1" customWidth="1"/>
    <col min="13581" max="13581" width="4.296875" style="1" customWidth="1"/>
    <col min="13582" max="13582" width="2.796875" style="1" customWidth="1"/>
    <col min="13583" max="13825" width="8.09765625" style="1"/>
    <col min="13826" max="13826" width="4.59765625" style="1" customWidth="1"/>
    <col min="13827" max="13827" width="8.796875" style="1" customWidth="1"/>
    <col min="13828" max="13828" width="4.5" style="1" customWidth="1"/>
    <col min="13829" max="13829" width="14.296875" style="1" customWidth="1"/>
    <col min="13830" max="13830" width="48.59765625" style="1" customWidth="1"/>
    <col min="13831" max="13831" width="40" style="1" customWidth="1"/>
    <col min="13832" max="13832" width="16" style="1" customWidth="1"/>
    <col min="13833" max="13833" width="8.09765625" style="1"/>
    <col min="13834" max="13834" width="3.69921875" style="1" customWidth="1"/>
    <col min="13835" max="13835" width="8.09765625" style="1"/>
    <col min="13836" max="13836" width="11.8984375" style="1" customWidth="1"/>
    <col min="13837" max="13837" width="4.296875" style="1" customWidth="1"/>
    <col min="13838" max="13838" width="2.796875" style="1" customWidth="1"/>
    <col min="13839" max="14081" width="8.09765625" style="1"/>
    <col min="14082" max="14082" width="4.59765625" style="1" customWidth="1"/>
    <col min="14083" max="14083" width="8.796875" style="1" customWidth="1"/>
    <col min="14084" max="14084" width="4.5" style="1" customWidth="1"/>
    <col min="14085" max="14085" width="14.296875" style="1" customWidth="1"/>
    <col min="14086" max="14086" width="48.59765625" style="1" customWidth="1"/>
    <col min="14087" max="14087" width="40" style="1" customWidth="1"/>
    <col min="14088" max="14088" width="16" style="1" customWidth="1"/>
    <col min="14089" max="14089" width="8.09765625" style="1"/>
    <col min="14090" max="14090" width="3.69921875" style="1" customWidth="1"/>
    <col min="14091" max="14091" width="8.09765625" style="1"/>
    <col min="14092" max="14092" width="11.8984375" style="1" customWidth="1"/>
    <col min="14093" max="14093" width="4.296875" style="1" customWidth="1"/>
    <col min="14094" max="14094" width="2.796875" style="1" customWidth="1"/>
    <col min="14095" max="14337" width="8.09765625" style="1"/>
    <col min="14338" max="14338" width="4.59765625" style="1" customWidth="1"/>
    <col min="14339" max="14339" width="8.796875" style="1" customWidth="1"/>
    <col min="14340" max="14340" width="4.5" style="1" customWidth="1"/>
    <col min="14341" max="14341" width="14.296875" style="1" customWidth="1"/>
    <col min="14342" max="14342" width="48.59765625" style="1" customWidth="1"/>
    <col min="14343" max="14343" width="40" style="1" customWidth="1"/>
    <col min="14344" max="14344" width="16" style="1" customWidth="1"/>
    <col min="14345" max="14345" width="8.09765625" style="1"/>
    <col min="14346" max="14346" width="3.69921875" style="1" customWidth="1"/>
    <col min="14347" max="14347" width="8.09765625" style="1"/>
    <col min="14348" max="14348" width="11.8984375" style="1" customWidth="1"/>
    <col min="14349" max="14349" width="4.296875" style="1" customWidth="1"/>
    <col min="14350" max="14350" width="2.796875" style="1" customWidth="1"/>
    <col min="14351" max="14593" width="8.09765625" style="1"/>
    <col min="14594" max="14594" width="4.59765625" style="1" customWidth="1"/>
    <col min="14595" max="14595" width="8.796875" style="1" customWidth="1"/>
    <col min="14596" max="14596" width="4.5" style="1" customWidth="1"/>
    <col min="14597" max="14597" width="14.296875" style="1" customWidth="1"/>
    <col min="14598" max="14598" width="48.59765625" style="1" customWidth="1"/>
    <col min="14599" max="14599" width="40" style="1" customWidth="1"/>
    <col min="14600" max="14600" width="16" style="1" customWidth="1"/>
    <col min="14601" max="14601" width="8.09765625" style="1"/>
    <col min="14602" max="14602" width="3.69921875" style="1" customWidth="1"/>
    <col min="14603" max="14603" width="8.09765625" style="1"/>
    <col min="14604" max="14604" width="11.8984375" style="1" customWidth="1"/>
    <col min="14605" max="14605" width="4.296875" style="1" customWidth="1"/>
    <col min="14606" max="14606" width="2.796875" style="1" customWidth="1"/>
    <col min="14607" max="14849" width="8.09765625" style="1"/>
    <col min="14850" max="14850" width="4.59765625" style="1" customWidth="1"/>
    <col min="14851" max="14851" width="8.796875" style="1" customWidth="1"/>
    <col min="14852" max="14852" width="4.5" style="1" customWidth="1"/>
    <col min="14853" max="14853" width="14.296875" style="1" customWidth="1"/>
    <col min="14854" max="14854" width="48.59765625" style="1" customWidth="1"/>
    <col min="14855" max="14855" width="40" style="1" customWidth="1"/>
    <col min="14856" max="14856" width="16" style="1" customWidth="1"/>
    <col min="14857" max="14857" width="8.09765625" style="1"/>
    <col min="14858" max="14858" width="3.69921875" style="1" customWidth="1"/>
    <col min="14859" max="14859" width="8.09765625" style="1"/>
    <col min="14860" max="14860" width="11.8984375" style="1" customWidth="1"/>
    <col min="14861" max="14861" width="4.296875" style="1" customWidth="1"/>
    <col min="14862" max="14862" width="2.796875" style="1" customWidth="1"/>
    <col min="14863" max="15105" width="8.09765625" style="1"/>
    <col min="15106" max="15106" width="4.59765625" style="1" customWidth="1"/>
    <col min="15107" max="15107" width="8.796875" style="1" customWidth="1"/>
    <col min="15108" max="15108" width="4.5" style="1" customWidth="1"/>
    <col min="15109" max="15109" width="14.296875" style="1" customWidth="1"/>
    <col min="15110" max="15110" width="48.59765625" style="1" customWidth="1"/>
    <col min="15111" max="15111" width="40" style="1" customWidth="1"/>
    <col min="15112" max="15112" width="16" style="1" customWidth="1"/>
    <col min="15113" max="15113" width="8.09765625" style="1"/>
    <col min="15114" max="15114" width="3.69921875" style="1" customWidth="1"/>
    <col min="15115" max="15115" width="8.09765625" style="1"/>
    <col min="15116" max="15116" width="11.8984375" style="1" customWidth="1"/>
    <col min="15117" max="15117" width="4.296875" style="1" customWidth="1"/>
    <col min="15118" max="15118" width="2.796875" style="1" customWidth="1"/>
    <col min="15119" max="15361" width="8.09765625" style="1"/>
    <col min="15362" max="15362" width="4.59765625" style="1" customWidth="1"/>
    <col min="15363" max="15363" width="8.796875" style="1" customWidth="1"/>
    <col min="15364" max="15364" width="4.5" style="1" customWidth="1"/>
    <col min="15365" max="15365" width="14.296875" style="1" customWidth="1"/>
    <col min="15366" max="15366" width="48.59765625" style="1" customWidth="1"/>
    <col min="15367" max="15367" width="40" style="1" customWidth="1"/>
    <col min="15368" max="15368" width="16" style="1" customWidth="1"/>
    <col min="15369" max="15369" width="8.09765625" style="1"/>
    <col min="15370" max="15370" width="3.69921875" style="1" customWidth="1"/>
    <col min="15371" max="15371" width="8.09765625" style="1"/>
    <col min="15372" max="15372" width="11.8984375" style="1" customWidth="1"/>
    <col min="15373" max="15373" width="4.296875" style="1" customWidth="1"/>
    <col min="15374" max="15374" width="2.796875" style="1" customWidth="1"/>
    <col min="15375" max="15617" width="8.09765625" style="1"/>
    <col min="15618" max="15618" width="4.59765625" style="1" customWidth="1"/>
    <col min="15619" max="15619" width="8.796875" style="1" customWidth="1"/>
    <col min="15620" max="15620" width="4.5" style="1" customWidth="1"/>
    <col min="15621" max="15621" width="14.296875" style="1" customWidth="1"/>
    <col min="15622" max="15622" width="48.59765625" style="1" customWidth="1"/>
    <col min="15623" max="15623" width="40" style="1" customWidth="1"/>
    <col min="15624" max="15624" width="16" style="1" customWidth="1"/>
    <col min="15625" max="15625" width="8.09765625" style="1"/>
    <col min="15626" max="15626" width="3.69921875" style="1" customWidth="1"/>
    <col min="15627" max="15627" width="8.09765625" style="1"/>
    <col min="15628" max="15628" width="11.8984375" style="1" customWidth="1"/>
    <col min="15629" max="15629" width="4.296875" style="1" customWidth="1"/>
    <col min="15630" max="15630" width="2.796875" style="1" customWidth="1"/>
    <col min="15631" max="15873" width="8.09765625" style="1"/>
    <col min="15874" max="15874" width="4.59765625" style="1" customWidth="1"/>
    <col min="15875" max="15875" width="8.796875" style="1" customWidth="1"/>
    <col min="15876" max="15876" width="4.5" style="1" customWidth="1"/>
    <col min="15877" max="15877" width="14.296875" style="1" customWidth="1"/>
    <col min="15878" max="15878" width="48.59765625" style="1" customWidth="1"/>
    <col min="15879" max="15879" width="40" style="1" customWidth="1"/>
    <col min="15880" max="15880" width="16" style="1" customWidth="1"/>
    <col min="15881" max="15881" width="8.09765625" style="1"/>
    <col min="15882" max="15882" width="3.69921875" style="1" customWidth="1"/>
    <col min="15883" max="15883" width="8.09765625" style="1"/>
    <col min="15884" max="15884" width="11.8984375" style="1" customWidth="1"/>
    <col min="15885" max="15885" width="4.296875" style="1" customWidth="1"/>
    <col min="15886" max="15886" width="2.796875" style="1" customWidth="1"/>
    <col min="15887" max="16129" width="8.09765625" style="1"/>
    <col min="16130" max="16130" width="4.59765625" style="1" customWidth="1"/>
    <col min="16131" max="16131" width="8.796875" style="1" customWidth="1"/>
    <col min="16132" max="16132" width="4.5" style="1" customWidth="1"/>
    <col min="16133" max="16133" width="14.296875" style="1" customWidth="1"/>
    <col min="16134" max="16134" width="48.59765625" style="1" customWidth="1"/>
    <col min="16135" max="16135" width="40" style="1" customWidth="1"/>
    <col min="16136" max="16136" width="16" style="1" customWidth="1"/>
    <col min="16137" max="16137" width="8.09765625" style="1"/>
    <col min="16138" max="16138" width="3.69921875" style="1" customWidth="1"/>
    <col min="16139" max="16139" width="8.09765625" style="1"/>
    <col min="16140" max="16140" width="11.8984375" style="1" customWidth="1"/>
    <col min="16141" max="16141" width="4.296875" style="1" customWidth="1"/>
    <col min="16142" max="16142" width="2.796875" style="1" customWidth="1"/>
    <col min="16143" max="16384" width="8.09765625" style="1"/>
  </cols>
  <sheetData>
    <row r="1" spans="2:18" ht="30" customHeight="1" x14ac:dyDescent="0.45"/>
    <row r="2" spans="2:18" ht="21" customHeight="1" x14ac:dyDescent="0.2">
      <c r="B2" s="2" t="s">
        <v>0</v>
      </c>
      <c r="C2" s="2"/>
      <c r="D2" s="2"/>
      <c r="E2" s="2"/>
      <c r="F2" s="2"/>
      <c r="G2" s="3"/>
      <c r="H2" s="3"/>
      <c r="K2" s="4"/>
      <c r="L2" s="4" t="s">
        <v>1</v>
      </c>
    </row>
    <row r="3" spans="2:18" ht="3" customHeight="1" x14ac:dyDescent="0.2">
      <c r="B3" s="5"/>
      <c r="C3" s="5"/>
      <c r="D3" s="5"/>
      <c r="E3" s="5"/>
      <c r="F3" s="5"/>
      <c r="G3" s="3"/>
      <c r="H3" s="3"/>
    </row>
    <row r="4" spans="2:18" ht="19.5" customHeight="1" x14ac:dyDescent="0.45">
      <c r="B4" s="204" t="s">
        <v>2</v>
      </c>
      <c r="C4" s="204"/>
      <c r="D4" s="204"/>
      <c r="E4" s="204"/>
      <c r="F4" s="6"/>
      <c r="G4" s="7"/>
      <c r="H4" s="7"/>
      <c r="I4" s="7"/>
      <c r="J4" s="7"/>
      <c r="K4" s="7"/>
      <c r="L4" s="7"/>
      <c r="M4" s="7"/>
      <c r="N4" s="7"/>
    </row>
    <row r="5" spans="2:18" ht="12" customHeight="1" x14ac:dyDescent="0.45">
      <c r="B5" s="201" t="s">
        <v>3</v>
      </c>
      <c r="C5" s="201"/>
      <c r="D5" s="201"/>
      <c r="E5" s="201"/>
      <c r="F5" s="201"/>
      <c r="G5" s="201"/>
      <c r="H5" s="201"/>
    </row>
    <row r="6" spans="2:18" ht="12" customHeight="1" x14ac:dyDescent="0.45">
      <c r="B6" s="202" t="s">
        <v>4</v>
      </c>
      <c r="C6" s="217"/>
      <c r="D6" s="217"/>
      <c r="E6" s="217"/>
      <c r="F6" s="217"/>
      <c r="G6" s="8"/>
      <c r="H6" s="8"/>
    </row>
    <row r="7" spans="2:18" ht="12" customHeight="1" x14ac:dyDescent="0.45">
      <c r="B7" s="9" t="s">
        <v>5</v>
      </c>
      <c r="C7" s="173" t="s">
        <v>6</v>
      </c>
      <c r="D7" s="174"/>
      <c r="E7" s="175"/>
      <c r="F7" s="10" t="s">
        <v>7</v>
      </c>
      <c r="G7" s="173" t="s">
        <v>8</v>
      </c>
      <c r="H7" s="218"/>
      <c r="I7" s="176" t="s">
        <v>9</v>
      </c>
      <c r="J7" s="177"/>
      <c r="K7" s="11" t="s">
        <v>10</v>
      </c>
      <c r="L7" s="176" t="s">
        <v>11</v>
      </c>
      <c r="M7" s="191"/>
      <c r="N7" s="177"/>
    </row>
    <row r="8" spans="2:18" ht="12" customHeight="1" x14ac:dyDescent="0.45">
      <c r="B8" s="12">
        <v>1</v>
      </c>
      <c r="C8" s="13">
        <v>43967</v>
      </c>
      <c r="D8" s="14">
        <f>WEEKDAY(C8)</f>
        <v>7</v>
      </c>
      <c r="E8" s="15" t="s">
        <v>12</v>
      </c>
      <c r="F8" s="16" t="s">
        <v>13</v>
      </c>
      <c r="G8" s="17" t="s">
        <v>14</v>
      </c>
      <c r="H8" s="18" t="s">
        <v>15</v>
      </c>
      <c r="I8" s="19">
        <v>0</v>
      </c>
      <c r="J8" s="20" t="s">
        <v>16</v>
      </c>
      <c r="K8" s="21">
        <f>SUM(I8/M10)</f>
        <v>0</v>
      </c>
      <c r="L8" s="22" t="s">
        <v>17</v>
      </c>
      <c r="M8" s="23">
        <v>78</v>
      </c>
      <c r="N8" s="24" t="s">
        <v>16</v>
      </c>
    </row>
    <row r="9" spans="2:18" ht="12" customHeight="1" x14ac:dyDescent="0.45">
      <c r="B9" s="12">
        <v>2</v>
      </c>
      <c r="C9" s="13">
        <v>43974</v>
      </c>
      <c r="D9" s="14">
        <f>WEEKDAY(C9)</f>
        <v>7</v>
      </c>
      <c r="E9" s="25" t="s">
        <v>18</v>
      </c>
      <c r="F9" s="26" t="s">
        <v>19</v>
      </c>
      <c r="G9" s="16" t="s">
        <v>20</v>
      </c>
      <c r="H9" s="27" t="s">
        <v>21</v>
      </c>
      <c r="I9" s="28">
        <v>0</v>
      </c>
      <c r="J9" s="29" t="s">
        <v>16</v>
      </c>
      <c r="K9" s="21">
        <f>SUM(I9/M10)</f>
        <v>0</v>
      </c>
      <c r="L9" s="22" t="s">
        <v>22</v>
      </c>
      <c r="M9" s="23">
        <v>0</v>
      </c>
      <c r="N9" s="24" t="s">
        <v>16</v>
      </c>
    </row>
    <row r="10" spans="2:18" ht="12" customHeight="1" x14ac:dyDescent="0.45">
      <c r="B10" s="8" t="s">
        <v>23</v>
      </c>
      <c r="C10" s="30"/>
      <c r="D10" s="31"/>
      <c r="E10" s="32"/>
      <c r="F10" s="33"/>
      <c r="G10" s="34"/>
      <c r="H10" s="207" t="s">
        <v>24</v>
      </c>
      <c r="I10" s="209">
        <f>SUM(I5:I9)</f>
        <v>0</v>
      </c>
      <c r="J10" s="211" t="s">
        <v>16</v>
      </c>
      <c r="K10" s="215">
        <f>(K8+K9)/2</f>
        <v>0</v>
      </c>
      <c r="L10" s="35" t="s">
        <v>25</v>
      </c>
      <c r="M10" s="36">
        <f>SUM(M8:M9)</f>
        <v>78</v>
      </c>
      <c r="N10" s="37" t="s">
        <v>16</v>
      </c>
    </row>
    <row r="11" spans="2:18" ht="12" customHeight="1" x14ac:dyDescent="0.45">
      <c r="B11" s="38"/>
      <c r="C11" s="30"/>
      <c r="D11" s="31"/>
      <c r="E11" s="32"/>
      <c r="F11" s="39"/>
      <c r="G11" s="40"/>
      <c r="H11" s="208"/>
      <c r="I11" s="210"/>
      <c r="J11" s="212"/>
      <c r="K11" s="216"/>
      <c r="L11" s="41"/>
      <c r="M11" s="42"/>
      <c r="N11" s="43"/>
    </row>
    <row r="12" spans="2:18" ht="6" customHeight="1" x14ac:dyDescent="0.45">
      <c r="B12" s="38"/>
      <c r="C12" s="30"/>
      <c r="D12" s="44"/>
      <c r="E12" s="32"/>
      <c r="F12" s="45"/>
      <c r="G12" s="46"/>
      <c r="H12" s="46"/>
    </row>
    <row r="13" spans="2:18" ht="20.100000000000001" customHeight="1" x14ac:dyDescent="0.45">
      <c r="B13" s="204" t="s">
        <v>26</v>
      </c>
      <c r="C13" s="204"/>
      <c r="D13" s="204"/>
      <c r="E13" s="204"/>
      <c r="F13" s="6"/>
      <c r="G13" s="7"/>
      <c r="H13" s="7"/>
      <c r="I13" s="7"/>
      <c r="J13" s="7"/>
      <c r="K13" s="7"/>
      <c r="L13" s="7"/>
      <c r="M13" s="7"/>
      <c r="N13" s="7"/>
    </row>
    <row r="14" spans="2:18" ht="12" customHeight="1" x14ac:dyDescent="0.45">
      <c r="B14" s="202" t="s">
        <v>27</v>
      </c>
      <c r="C14" s="203"/>
      <c r="D14" s="203"/>
      <c r="E14" s="203"/>
      <c r="F14" s="203"/>
      <c r="G14" s="203"/>
      <c r="H14" s="203"/>
    </row>
    <row r="15" spans="2:18" ht="12" customHeight="1" x14ac:dyDescent="0.45">
      <c r="B15" s="9" t="s">
        <v>5</v>
      </c>
      <c r="C15" s="173" t="s">
        <v>6</v>
      </c>
      <c r="D15" s="174"/>
      <c r="E15" s="175"/>
      <c r="F15" s="10" t="s">
        <v>7</v>
      </c>
      <c r="G15" s="173" t="s">
        <v>8</v>
      </c>
      <c r="H15" s="175"/>
      <c r="I15" s="176" t="s">
        <v>9</v>
      </c>
      <c r="J15" s="177"/>
      <c r="K15" s="11" t="s">
        <v>10</v>
      </c>
      <c r="L15" s="176" t="s">
        <v>11</v>
      </c>
      <c r="M15" s="191"/>
      <c r="N15" s="177"/>
    </row>
    <row r="16" spans="2:18" ht="12" customHeight="1" x14ac:dyDescent="0.45">
      <c r="B16" s="12">
        <v>1</v>
      </c>
      <c r="C16" s="47">
        <v>44086</v>
      </c>
      <c r="D16" s="14">
        <f>WEEKDAY(C16)</f>
        <v>7</v>
      </c>
      <c r="E16" s="48" t="s">
        <v>18</v>
      </c>
      <c r="F16" s="49" t="s">
        <v>28</v>
      </c>
      <c r="G16" s="50" t="s">
        <v>29</v>
      </c>
      <c r="H16" s="51" t="s">
        <v>30</v>
      </c>
      <c r="I16" s="52">
        <v>0</v>
      </c>
      <c r="J16" s="20" t="s">
        <v>16</v>
      </c>
      <c r="K16" s="53">
        <f>SUM(I16/M18)</f>
        <v>0</v>
      </c>
      <c r="L16" s="22" t="s">
        <v>17</v>
      </c>
      <c r="M16" s="23">
        <v>78</v>
      </c>
      <c r="N16" s="24" t="s">
        <v>16</v>
      </c>
      <c r="O16" s="54"/>
      <c r="P16" s="4"/>
      <c r="R16" s="4"/>
    </row>
    <row r="17" spans="2:18" ht="12" customHeight="1" x14ac:dyDescent="0.45">
      <c r="B17" s="12">
        <v>2</v>
      </c>
      <c r="C17" s="13">
        <v>44142</v>
      </c>
      <c r="D17" s="14">
        <f>WEEKDAY(C17)</f>
        <v>7</v>
      </c>
      <c r="E17" s="25" t="s">
        <v>18</v>
      </c>
      <c r="F17" s="26" t="s">
        <v>31</v>
      </c>
      <c r="G17" s="55" t="s">
        <v>32</v>
      </c>
      <c r="H17" s="51" t="s">
        <v>33</v>
      </c>
      <c r="I17" s="56">
        <v>0</v>
      </c>
      <c r="J17" s="29" t="s">
        <v>16</v>
      </c>
      <c r="K17" s="57">
        <f>SUM(I17/M18)</f>
        <v>0</v>
      </c>
      <c r="L17" s="22" t="s">
        <v>22</v>
      </c>
      <c r="M17" s="23">
        <v>0</v>
      </c>
      <c r="N17" s="24" t="s">
        <v>16</v>
      </c>
      <c r="O17" s="54"/>
      <c r="P17" s="4"/>
      <c r="R17" s="4"/>
    </row>
    <row r="18" spans="2:18" ht="12" customHeight="1" x14ac:dyDescent="0.45">
      <c r="B18" s="12">
        <v>3</v>
      </c>
      <c r="C18" s="13">
        <v>44184</v>
      </c>
      <c r="D18" s="14">
        <f>WEEKDAY(C18)</f>
        <v>7</v>
      </c>
      <c r="E18" s="25" t="s">
        <v>34</v>
      </c>
      <c r="F18" s="49" t="s">
        <v>35</v>
      </c>
      <c r="G18" s="50" t="s">
        <v>36</v>
      </c>
      <c r="H18" s="58" t="s">
        <v>37</v>
      </c>
      <c r="I18" s="56">
        <v>0</v>
      </c>
      <c r="J18" s="29" t="s">
        <v>16</v>
      </c>
      <c r="K18" s="57">
        <f>SUM(I18/M18)</f>
        <v>0</v>
      </c>
      <c r="L18" s="22" t="s">
        <v>25</v>
      </c>
      <c r="M18" s="23">
        <f>SUM(M16:M17)</f>
        <v>78</v>
      </c>
      <c r="N18" s="24" t="s">
        <v>16</v>
      </c>
      <c r="O18" s="54"/>
      <c r="P18" s="4"/>
      <c r="R18" s="4"/>
    </row>
    <row r="19" spans="2:18" ht="14.25" customHeight="1" x14ac:dyDescent="0.45">
      <c r="B19" s="8" t="s">
        <v>23</v>
      </c>
      <c r="C19" s="59"/>
      <c r="D19" s="59"/>
      <c r="E19" s="60"/>
      <c r="F19" s="61"/>
      <c r="G19" s="205"/>
      <c r="H19" s="207" t="s">
        <v>24</v>
      </c>
      <c r="I19" s="209">
        <f>SUM(I16:I18)</f>
        <v>0</v>
      </c>
      <c r="J19" s="211" t="s">
        <v>16</v>
      </c>
      <c r="K19" s="213">
        <f>(K16+K17+K18)/3</f>
        <v>0</v>
      </c>
      <c r="L19" s="62"/>
      <c r="M19" s="36"/>
      <c r="N19" s="37"/>
    </row>
    <row r="20" spans="2:18" ht="14.25" customHeight="1" x14ac:dyDescent="0.45">
      <c r="C20" s="59"/>
      <c r="D20" s="59"/>
      <c r="E20" s="60"/>
      <c r="F20" s="61"/>
      <c r="G20" s="206"/>
      <c r="H20" s="208"/>
      <c r="I20" s="210"/>
      <c r="J20" s="212"/>
      <c r="K20" s="214"/>
      <c r="L20" s="41"/>
      <c r="M20" s="42"/>
      <c r="N20" s="43"/>
    </row>
    <row r="21" spans="2:18" ht="3.75" customHeight="1" x14ac:dyDescent="0.45">
      <c r="C21" s="59"/>
      <c r="D21" s="59"/>
      <c r="E21" s="60"/>
      <c r="F21" s="61"/>
      <c r="G21" s="61"/>
      <c r="H21" s="63"/>
      <c r="I21" s="63"/>
      <c r="J21" s="64"/>
      <c r="K21" s="65"/>
      <c r="L21" s="66"/>
      <c r="M21" s="23"/>
      <c r="N21" s="64"/>
    </row>
    <row r="22" spans="2:18" ht="20.100000000000001" customHeight="1" x14ac:dyDescent="0.45">
      <c r="B22" s="204" t="s">
        <v>38</v>
      </c>
      <c r="C22" s="204"/>
      <c r="D22" s="204"/>
      <c r="E22" s="204"/>
      <c r="F22" s="67"/>
      <c r="G22" s="67"/>
      <c r="H22" s="67"/>
      <c r="I22" s="7"/>
      <c r="J22" s="7"/>
      <c r="K22" s="7"/>
      <c r="L22" s="7"/>
      <c r="M22" s="7"/>
      <c r="N22" s="7"/>
    </row>
    <row r="23" spans="2:18" s="64" customFormat="1" ht="12" customHeight="1" x14ac:dyDescent="0.45">
      <c r="B23" s="172" t="s">
        <v>39</v>
      </c>
      <c r="C23" s="172"/>
      <c r="D23" s="172"/>
      <c r="E23" s="172"/>
      <c r="F23" s="172"/>
      <c r="G23" s="172"/>
      <c r="H23" s="172"/>
    </row>
    <row r="24" spans="2:18" ht="12" customHeight="1" x14ac:dyDescent="0.45">
      <c r="B24" s="202" t="s">
        <v>40</v>
      </c>
      <c r="C24" s="202"/>
      <c r="D24" s="202"/>
      <c r="E24" s="202"/>
      <c r="F24" s="202"/>
      <c r="G24" s="202"/>
      <c r="H24" s="202"/>
    </row>
    <row r="25" spans="2:18" ht="12" customHeight="1" x14ac:dyDescent="0.45">
      <c r="B25" s="9" t="s">
        <v>5</v>
      </c>
      <c r="C25" s="173" t="s">
        <v>6</v>
      </c>
      <c r="D25" s="174"/>
      <c r="E25" s="175"/>
      <c r="F25" s="68" t="s">
        <v>7</v>
      </c>
      <c r="G25" s="173" t="s">
        <v>8</v>
      </c>
      <c r="H25" s="175"/>
      <c r="I25" s="176" t="s">
        <v>9</v>
      </c>
      <c r="J25" s="177"/>
      <c r="K25" s="69" t="s">
        <v>10</v>
      </c>
      <c r="L25" s="176" t="s">
        <v>11</v>
      </c>
      <c r="M25" s="191"/>
      <c r="N25" s="177"/>
      <c r="O25" s="4"/>
    </row>
    <row r="26" spans="2:18" ht="12" customHeight="1" x14ac:dyDescent="0.45">
      <c r="B26" s="12">
        <v>1</v>
      </c>
      <c r="C26" s="70">
        <v>43981</v>
      </c>
      <c r="D26" s="14">
        <f>WEEKDAY(C26)</f>
        <v>7</v>
      </c>
      <c r="E26" s="25" t="s">
        <v>18</v>
      </c>
      <c r="F26" s="71" t="s">
        <v>41</v>
      </c>
      <c r="G26" s="55" t="s">
        <v>42</v>
      </c>
      <c r="H26" s="72" t="s">
        <v>43</v>
      </c>
      <c r="I26" s="73">
        <v>0</v>
      </c>
      <c r="J26" s="74" t="s">
        <v>16</v>
      </c>
      <c r="K26" s="21">
        <f>SUM(I26/M29)</f>
        <v>0</v>
      </c>
      <c r="L26" s="75"/>
      <c r="M26" s="23"/>
      <c r="N26" s="24"/>
      <c r="P26" s="4"/>
    </row>
    <row r="27" spans="2:18" ht="12" customHeight="1" x14ac:dyDescent="0.45">
      <c r="B27" s="12">
        <v>2</v>
      </c>
      <c r="C27" s="76">
        <v>43988</v>
      </c>
      <c r="D27" s="14">
        <f>WEEKDAY(C27)</f>
        <v>7</v>
      </c>
      <c r="E27" s="25" t="s">
        <v>18</v>
      </c>
      <c r="F27" s="71" t="s">
        <v>44</v>
      </c>
      <c r="G27" s="55" t="s">
        <v>45</v>
      </c>
      <c r="H27" s="72" t="s">
        <v>46</v>
      </c>
      <c r="I27" s="77">
        <v>0</v>
      </c>
      <c r="J27" s="74" t="s">
        <v>16</v>
      </c>
      <c r="K27" s="21">
        <f>SUM(I27/$M$29)</f>
        <v>0</v>
      </c>
      <c r="L27" s="22" t="s">
        <v>17</v>
      </c>
      <c r="M27" s="23">
        <v>78</v>
      </c>
      <c r="N27" s="78" t="s">
        <v>16</v>
      </c>
    </row>
    <row r="28" spans="2:18" ht="12" customHeight="1" x14ac:dyDescent="0.45">
      <c r="B28" s="12">
        <v>3</v>
      </c>
      <c r="C28" s="76">
        <v>43995</v>
      </c>
      <c r="D28" s="14">
        <f>WEEKDAY(C28)</f>
        <v>7</v>
      </c>
      <c r="E28" s="25" t="s">
        <v>18</v>
      </c>
      <c r="F28" s="79" t="s">
        <v>47</v>
      </c>
      <c r="G28" s="55" t="s">
        <v>42</v>
      </c>
      <c r="H28" s="72" t="s">
        <v>48</v>
      </c>
      <c r="I28" s="73">
        <v>0</v>
      </c>
      <c r="J28" s="74" t="s">
        <v>16</v>
      </c>
      <c r="K28" s="21">
        <f>SUM(I28/$M$29)</f>
        <v>0</v>
      </c>
      <c r="L28" s="22" t="s">
        <v>22</v>
      </c>
      <c r="M28" s="23">
        <v>26</v>
      </c>
      <c r="N28" s="78" t="s">
        <v>16</v>
      </c>
    </row>
    <row r="29" spans="2:18" ht="12" customHeight="1" x14ac:dyDescent="0.45">
      <c r="B29" s="12">
        <v>4</v>
      </c>
      <c r="C29" s="13">
        <v>44002</v>
      </c>
      <c r="D29" s="14">
        <f>WEEKDAY(C29)</f>
        <v>7</v>
      </c>
      <c r="E29" s="25" t="s">
        <v>18</v>
      </c>
      <c r="F29" s="80" t="s">
        <v>49</v>
      </c>
      <c r="G29" s="55" t="s">
        <v>50</v>
      </c>
      <c r="H29" s="72" t="s">
        <v>51</v>
      </c>
      <c r="I29" s="77">
        <v>0</v>
      </c>
      <c r="J29" s="74" t="s">
        <v>16</v>
      </c>
      <c r="K29" s="21">
        <f>SUM(I29/$M$29)</f>
        <v>0</v>
      </c>
      <c r="L29" s="22" t="s">
        <v>52</v>
      </c>
      <c r="M29" s="23">
        <f>SUM(M27:M28)</f>
        <v>104</v>
      </c>
      <c r="N29" s="78" t="s">
        <v>16</v>
      </c>
    </row>
    <row r="30" spans="2:18" ht="12" customHeight="1" x14ac:dyDescent="0.45">
      <c r="B30" s="12">
        <v>5</v>
      </c>
      <c r="C30" s="70">
        <v>44009</v>
      </c>
      <c r="D30" s="14">
        <f>WEEKDAY(C30)</f>
        <v>7</v>
      </c>
      <c r="E30" s="25" t="s">
        <v>18</v>
      </c>
      <c r="F30" s="80" t="s">
        <v>53</v>
      </c>
      <c r="G30" s="17" t="s">
        <v>54</v>
      </c>
      <c r="H30" s="72" t="s">
        <v>55</v>
      </c>
      <c r="I30" s="73">
        <v>0</v>
      </c>
      <c r="J30" s="74" t="s">
        <v>16</v>
      </c>
      <c r="K30" s="21">
        <f>SUM(I30/$M$29)</f>
        <v>0</v>
      </c>
      <c r="L30" s="81"/>
      <c r="M30" s="36"/>
      <c r="N30" s="37"/>
    </row>
    <row r="31" spans="2:18" ht="12" customHeight="1" x14ac:dyDescent="0.45">
      <c r="B31" s="8" t="s">
        <v>23</v>
      </c>
      <c r="H31" s="82" t="s">
        <v>24</v>
      </c>
      <c r="I31" s="83">
        <f>SUM(I26:I30)</f>
        <v>0</v>
      </c>
      <c r="J31" s="74" t="s">
        <v>16</v>
      </c>
      <c r="K31" s="84">
        <f>SUM(K26:K30)/5</f>
        <v>0</v>
      </c>
      <c r="L31" s="41"/>
      <c r="M31" s="42"/>
      <c r="N31" s="43"/>
    </row>
    <row r="32" spans="2:18" s="64" customFormat="1" ht="12" customHeight="1" x14ac:dyDescent="0.45">
      <c r="B32" s="172" t="s">
        <v>56</v>
      </c>
      <c r="C32" s="172"/>
      <c r="D32" s="172"/>
      <c r="E32" s="172"/>
      <c r="F32" s="172"/>
      <c r="G32" s="172"/>
      <c r="H32" s="172"/>
    </row>
    <row r="33" spans="2:14" ht="12" customHeight="1" x14ac:dyDescent="0.45">
      <c r="B33" s="202" t="s">
        <v>57</v>
      </c>
      <c r="C33" s="202"/>
      <c r="D33" s="202"/>
      <c r="E33" s="202"/>
      <c r="F33" s="202"/>
      <c r="G33" s="202"/>
      <c r="H33" s="202"/>
    </row>
    <row r="34" spans="2:14" ht="12" customHeight="1" x14ac:dyDescent="0.45">
      <c r="B34" s="9" t="s">
        <v>5</v>
      </c>
      <c r="C34" s="173" t="s">
        <v>6</v>
      </c>
      <c r="D34" s="174"/>
      <c r="E34" s="175"/>
      <c r="F34" s="68" t="s">
        <v>7</v>
      </c>
      <c r="G34" s="173" t="s">
        <v>8</v>
      </c>
      <c r="H34" s="175"/>
      <c r="I34" s="176" t="s">
        <v>9</v>
      </c>
      <c r="J34" s="177"/>
      <c r="K34" s="69" t="s">
        <v>10</v>
      </c>
      <c r="L34" s="176" t="s">
        <v>11</v>
      </c>
      <c r="M34" s="191"/>
      <c r="N34" s="177"/>
    </row>
    <row r="35" spans="2:14" ht="12" customHeight="1" x14ac:dyDescent="0.45">
      <c r="B35" s="12">
        <v>1</v>
      </c>
      <c r="C35" s="85">
        <v>44016</v>
      </c>
      <c r="D35" s="14">
        <f>WEEKDAY(C35)</f>
        <v>7</v>
      </c>
      <c r="E35" s="25" t="s">
        <v>58</v>
      </c>
      <c r="F35" s="86" t="s">
        <v>59</v>
      </c>
      <c r="G35" s="17" t="s">
        <v>60</v>
      </c>
      <c r="H35" s="87" t="s">
        <v>61</v>
      </c>
      <c r="I35" s="73">
        <v>0</v>
      </c>
      <c r="J35" s="74" t="s">
        <v>16</v>
      </c>
      <c r="K35" s="88">
        <f>SUM(I35/$M$38)</f>
        <v>0</v>
      </c>
      <c r="L35" s="75"/>
      <c r="M35" s="23"/>
      <c r="N35" s="24"/>
    </row>
    <row r="36" spans="2:14" ht="12" customHeight="1" x14ac:dyDescent="0.45">
      <c r="B36" s="12">
        <v>2</v>
      </c>
      <c r="C36" s="76">
        <v>44023</v>
      </c>
      <c r="D36" s="14">
        <f>WEEKDAY(C36)</f>
        <v>7</v>
      </c>
      <c r="E36" s="25" t="s">
        <v>58</v>
      </c>
      <c r="F36" s="89" t="s">
        <v>62</v>
      </c>
      <c r="G36" s="17" t="s">
        <v>63</v>
      </c>
      <c r="H36" s="90" t="s">
        <v>64</v>
      </c>
      <c r="I36" s="77">
        <v>0</v>
      </c>
      <c r="J36" s="74" t="s">
        <v>16</v>
      </c>
      <c r="K36" s="88">
        <f>SUM(I36/$M$38)</f>
        <v>0</v>
      </c>
      <c r="L36" s="22" t="s">
        <v>17</v>
      </c>
      <c r="M36" s="66">
        <v>78</v>
      </c>
      <c r="N36" s="78" t="s">
        <v>16</v>
      </c>
    </row>
    <row r="37" spans="2:14" ht="12" customHeight="1" x14ac:dyDescent="0.45">
      <c r="B37" s="12">
        <v>3</v>
      </c>
      <c r="C37" s="70">
        <v>44023</v>
      </c>
      <c r="D37" s="14">
        <f>WEEKDAY(C37)</f>
        <v>7</v>
      </c>
      <c r="E37" s="25" t="s">
        <v>65</v>
      </c>
      <c r="F37" s="91" t="s">
        <v>66</v>
      </c>
      <c r="G37" s="17" t="s">
        <v>67</v>
      </c>
      <c r="H37" s="90" t="s">
        <v>68</v>
      </c>
      <c r="I37" s="73">
        <v>0</v>
      </c>
      <c r="J37" s="74" t="s">
        <v>16</v>
      </c>
      <c r="K37" s="88">
        <f>SUM(I37/$M$38)</f>
        <v>0</v>
      </c>
      <c r="L37" s="22" t="s">
        <v>22</v>
      </c>
      <c r="M37" s="66">
        <v>23</v>
      </c>
      <c r="N37" s="78" t="s">
        <v>16</v>
      </c>
    </row>
    <row r="38" spans="2:14" ht="12" customHeight="1" x14ac:dyDescent="0.45">
      <c r="B38" s="12">
        <v>4</v>
      </c>
      <c r="C38" s="13">
        <v>44030</v>
      </c>
      <c r="D38" s="14">
        <f>WEEKDAY(C38)</f>
        <v>7</v>
      </c>
      <c r="E38" s="25" t="s">
        <v>58</v>
      </c>
      <c r="F38" s="92" t="s">
        <v>69</v>
      </c>
      <c r="G38" s="17" t="s">
        <v>60</v>
      </c>
      <c r="H38" s="90" t="s">
        <v>70</v>
      </c>
      <c r="I38" s="77">
        <v>0</v>
      </c>
      <c r="J38" s="74" t="s">
        <v>16</v>
      </c>
      <c r="K38" s="88">
        <f>SUM(I38/$M$38)</f>
        <v>0</v>
      </c>
      <c r="L38" s="22" t="s">
        <v>52</v>
      </c>
      <c r="M38" s="23">
        <f>SUM(M36:M37)</f>
        <v>101</v>
      </c>
      <c r="N38" s="78" t="s">
        <v>16</v>
      </c>
    </row>
    <row r="39" spans="2:14" ht="12" customHeight="1" x14ac:dyDescent="0.45">
      <c r="B39" s="12">
        <v>5</v>
      </c>
      <c r="C39" s="70">
        <v>44037</v>
      </c>
      <c r="D39" s="14">
        <f>WEEKDAY(C39)</f>
        <v>7</v>
      </c>
      <c r="E39" s="25" t="s">
        <v>58</v>
      </c>
      <c r="F39" s="91" t="s">
        <v>71</v>
      </c>
      <c r="G39" s="17" t="s">
        <v>72</v>
      </c>
      <c r="H39" s="90" t="s">
        <v>73</v>
      </c>
      <c r="I39" s="73">
        <v>0</v>
      </c>
      <c r="J39" s="74" t="s">
        <v>16</v>
      </c>
      <c r="K39" s="88">
        <f>SUM(I39/$M$38)</f>
        <v>0</v>
      </c>
      <c r="L39" s="81"/>
      <c r="M39" s="36"/>
      <c r="N39" s="37"/>
    </row>
    <row r="40" spans="2:14" ht="12" customHeight="1" x14ac:dyDescent="0.45">
      <c r="B40" s="8" t="s">
        <v>23</v>
      </c>
      <c r="C40" s="93"/>
      <c r="D40" s="31"/>
      <c r="E40" s="32"/>
      <c r="F40" s="94"/>
      <c r="G40" s="95"/>
      <c r="H40" s="82" t="s">
        <v>24</v>
      </c>
      <c r="I40" s="83">
        <f>SUM(I35:I39)</f>
        <v>0</v>
      </c>
      <c r="J40" s="74" t="s">
        <v>16</v>
      </c>
      <c r="K40" s="84">
        <f>SUM(K35:K39)/5</f>
        <v>0</v>
      </c>
      <c r="L40" s="41"/>
      <c r="M40" s="42"/>
      <c r="N40" s="43"/>
    </row>
    <row r="41" spans="2:14" s="64" customFormat="1" ht="12" customHeight="1" x14ac:dyDescent="0.45">
      <c r="B41" s="172" t="s">
        <v>74</v>
      </c>
      <c r="C41" s="172"/>
      <c r="D41" s="172"/>
      <c r="E41" s="172"/>
      <c r="F41" s="172"/>
      <c r="G41" s="172"/>
      <c r="H41" s="172"/>
    </row>
    <row r="42" spans="2:14" ht="12" customHeight="1" x14ac:dyDescent="0.45">
      <c r="B42" s="202" t="s">
        <v>75</v>
      </c>
      <c r="C42" s="202"/>
      <c r="D42" s="202"/>
      <c r="E42" s="202"/>
      <c r="F42" s="202"/>
      <c r="G42" s="202"/>
      <c r="H42" s="202"/>
    </row>
    <row r="43" spans="2:14" ht="12" customHeight="1" x14ac:dyDescent="0.45">
      <c r="B43" s="9" t="s">
        <v>5</v>
      </c>
      <c r="C43" s="173" t="s">
        <v>6</v>
      </c>
      <c r="D43" s="174"/>
      <c r="E43" s="175"/>
      <c r="F43" s="68" t="s">
        <v>7</v>
      </c>
      <c r="G43" s="173" t="s">
        <v>8</v>
      </c>
      <c r="H43" s="175"/>
      <c r="I43" s="176" t="s">
        <v>9</v>
      </c>
      <c r="J43" s="177"/>
      <c r="K43" s="69" t="s">
        <v>10</v>
      </c>
      <c r="L43" s="176" t="s">
        <v>11</v>
      </c>
      <c r="M43" s="191"/>
      <c r="N43" s="177"/>
    </row>
    <row r="44" spans="2:14" ht="12" customHeight="1" x14ac:dyDescent="0.45">
      <c r="B44" s="12">
        <v>1</v>
      </c>
      <c r="C44" s="85">
        <v>44044</v>
      </c>
      <c r="D44" s="14">
        <f>WEEKDAY(C44)</f>
        <v>7</v>
      </c>
      <c r="E44" s="25" t="s">
        <v>18</v>
      </c>
      <c r="F44" s="80" t="s">
        <v>76</v>
      </c>
      <c r="G44" s="17" t="s">
        <v>77</v>
      </c>
      <c r="H44" s="72" t="s">
        <v>78</v>
      </c>
      <c r="I44" s="73">
        <v>0</v>
      </c>
      <c r="J44" s="74" t="s">
        <v>16</v>
      </c>
      <c r="K44" s="88">
        <f>SUM(I44/$M$47)</f>
        <v>0</v>
      </c>
      <c r="L44" s="75"/>
      <c r="M44" s="23"/>
      <c r="N44" s="24"/>
    </row>
    <row r="45" spans="2:14" ht="12" customHeight="1" x14ac:dyDescent="0.45">
      <c r="B45" s="12">
        <v>2</v>
      </c>
      <c r="C45" s="13">
        <v>44051</v>
      </c>
      <c r="D45" s="14">
        <f>WEEKDAY(C45)</f>
        <v>7</v>
      </c>
      <c r="E45" s="25" t="s">
        <v>18</v>
      </c>
      <c r="F45" s="80" t="s">
        <v>79</v>
      </c>
      <c r="G45" s="17" t="s">
        <v>80</v>
      </c>
      <c r="H45" s="72" t="s">
        <v>81</v>
      </c>
      <c r="I45" s="77">
        <v>0</v>
      </c>
      <c r="J45" s="74" t="s">
        <v>16</v>
      </c>
      <c r="K45" s="88">
        <f>SUM(I45/$M$47)</f>
        <v>0</v>
      </c>
      <c r="L45" s="22" t="s">
        <v>17</v>
      </c>
      <c r="M45" s="66">
        <v>78</v>
      </c>
      <c r="N45" s="78" t="s">
        <v>16</v>
      </c>
    </row>
    <row r="46" spans="2:14" ht="12" customHeight="1" x14ac:dyDescent="0.45">
      <c r="B46" s="12">
        <v>3</v>
      </c>
      <c r="C46" s="70">
        <v>44065</v>
      </c>
      <c r="D46" s="14">
        <f>WEEKDAY(C46)</f>
        <v>7</v>
      </c>
      <c r="E46" s="25" t="s">
        <v>18</v>
      </c>
      <c r="F46" s="71" t="s">
        <v>82</v>
      </c>
      <c r="G46" s="17" t="s">
        <v>83</v>
      </c>
      <c r="H46" s="72" t="s">
        <v>84</v>
      </c>
      <c r="I46" s="73">
        <v>0</v>
      </c>
      <c r="J46" s="74" t="s">
        <v>16</v>
      </c>
      <c r="K46" s="88">
        <f>SUM(I46/$M$47)</f>
        <v>0</v>
      </c>
      <c r="L46" s="22" t="s">
        <v>22</v>
      </c>
      <c r="M46" s="66">
        <v>23</v>
      </c>
      <c r="N46" s="78" t="s">
        <v>16</v>
      </c>
    </row>
    <row r="47" spans="2:14" ht="36" x14ac:dyDescent="0.45">
      <c r="B47" s="12">
        <v>4</v>
      </c>
      <c r="C47" s="76">
        <v>44072</v>
      </c>
      <c r="D47" s="14">
        <f>WEEKDAY(C47)</f>
        <v>7</v>
      </c>
      <c r="E47" s="25" t="s">
        <v>18</v>
      </c>
      <c r="F47" s="80" t="s">
        <v>85</v>
      </c>
      <c r="G47" s="17" t="s">
        <v>86</v>
      </c>
      <c r="H47" s="72" t="s">
        <v>87</v>
      </c>
      <c r="I47" s="77">
        <v>0</v>
      </c>
      <c r="J47" s="74" t="s">
        <v>16</v>
      </c>
      <c r="K47" s="88">
        <f>SUM(I47/$M$47)</f>
        <v>0</v>
      </c>
      <c r="L47" s="22" t="s">
        <v>52</v>
      </c>
      <c r="M47" s="66">
        <f>SUM(M45:M46)</f>
        <v>101</v>
      </c>
      <c r="N47" s="78" t="s">
        <v>16</v>
      </c>
    </row>
    <row r="48" spans="2:14" ht="12" customHeight="1" x14ac:dyDescent="0.45">
      <c r="B48" s="12">
        <v>5</v>
      </c>
      <c r="C48" s="85">
        <v>44079</v>
      </c>
      <c r="D48" s="14">
        <f>WEEKDAY(C48)</f>
        <v>7</v>
      </c>
      <c r="E48" s="25" t="s">
        <v>18</v>
      </c>
      <c r="F48" s="71" t="s">
        <v>88</v>
      </c>
      <c r="G48" s="17" t="s">
        <v>89</v>
      </c>
      <c r="H48" s="72" t="s">
        <v>90</v>
      </c>
      <c r="I48" s="73">
        <v>0</v>
      </c>
      <c r="J48" s="74" t="s">
        <v>16</v>
      </c>
      <c r="K48" s="88">
        <f>SUM(I48/$M$47)</f>
        <v>0</v>
      </c>
      <c r="L48" s="81"/>
      <c r="M48" s="36"/>
      <c r="N48" s="37"/>
    </row>
    <row r="49" spans="2:14" ht="12" customHeight="1" x14ac:dyDescent="0.45">
      <c r="B49" s="8" t="s">
        <v>23</v>
      </c>
      <c r="C49" s="60"/>
      <c r="D49" s="60"/>
      <c r="E49" s="60"/>
      <c r="F49" s="60"/>
      <c r="H49" s="82" t="s">
        <v>24</v>
      </c>
      <c r="I49" s="83">
        <f>SUM(I44:I48)</f>
        <v>0</v>
      </c>
      <c r="J49" s="74" t="s">
        <v>16</v>
      </c>
      <c r="K49" s="84">
        <f>SUM(K44:K48)/5</f>
        <v>0</v>
      </c>
      <c r="L49" s="41"/>
      <c r="M49" s="42"/>
      <c r="N49" s="43"/>
    </row>
    <row r="50" spans="2:14" s="64" customFormat="1" ht="12" customHeight="1" x14ac:dyDescent="0.45">
      <c r="B50" s="172" t="s">
        <v>91</v>
      </c>
      <c r="C50" s="172"/>
      <c r="D50" s="172"/>
      <c r="E50" s="172"/>
      <c r="F50" s="172"/>
      <c r="G50" s="172"/>
      <c r="H50" s="172"/>
    </row>
    <row r="51" spans="2:14" ht="12" customHeight="1" x14ac:dyDescent="0.45">
      <c r="B51" s="202" t="s">
        <v>92</v>
      </c>
      <c r="C51" s="203"/>
      <c r="D51" s="203"/>
      <c r="E51" s="203"/>
      <c r="F51" s="203"/>
      <c r="G51" s="96"/>
      <c r="H51" s="96"/>
      <c r="J51" s="66"/>
    </row>
    <row r="52" spans="2:14" ht="12" customHeight="1" x14ac:dyDescent="0.45">
      <c r="B52" s="9" t="s">
        <v>5</v>
      </c>
      <c r="C52" s="173" t="s">
        <v>6</v>
      </c>
      <c r="D52" s="174"/>
      <c r="E52" s="175"/>
      <c r="F52" s="68" t="s">
        <v>7</v>
      </c>
      <c r="G52" s="173" t="s">
        <v>8</v>
      </c>
      <c r="H52" s="175"/>
      <c r="I52" s="176" t="s">
        <v>9</v>
      </c>
      <c r="J52" s="177"/>
      <c r="K52" s="69" t="s">
        <v>10</v>
      </c>
      <c r="L52" s="176" t="s">
        <v>11</v>
      </c>
      <c r="M52" s="191"/>
      <c r="N52" s="177"/>
    </row>
    <row r="53" spans="2:14" ht="12" customHeight="1" x14ac:dyDescent="0.45">
      <c r="B53" s="12">
        <v>1</v>
      </c>
      <c r="C53" s="13">
        <v>44100</v>
      </c>
      <c r="D53" s="14">
        <f>WEEKDAY(C53)</f>
        <v>7</v>
      </c>
      <c r="E53" s="97" t="s">
        <v>18</v>
      </c>
      <c r="F53" s="98" t="s">
        <v>93</v>
      </c>
      <c r="G53" s="89" t="s">
        <v>94</v>
      </c>
      <c r="H53" s="98" t="s">
        <v>95</v>
      </c>
      <c r="I53" s="73">
        <v>0</v>
      </c>
      <c r="J53" s="74" t="s">
        <v>16</v>
      </c>
      <c r="K53" s="88">
        <f>SUM(I53/$M$56)</f>
        <v>0</v>
      </c>
      <c r="L53" s="75"/>
      <c r="M53" s="23"/>
      <c r="N53" s="24"/>
    </row>
    <row r="54" spans="2:14" ht="26.4" x14ac:dyDescent="0.45">
      <c r="B54" s="12">
        <v>2</v>
      </c>
      <c r="C54" s="13">
        <v>44107</v>
      </c>
      <c r="D54" s="14">
        <f>WEEKDAY(C54)</f>
        <v>7</v>
      </c>
      <c r="E54" s="97" t="s">
        <v>18</v>
      </c>
      <c r="F54" s="98" t="s">
        <v>96</v>
      </c>
      <c r="G54" s="99" t="s">
        <v>97</v>
      </c>
      <c r="H54" s="100" t="s">
        <v>98</v>
      </c>
      <c r="I54" s="77">
        <v>0</v>
      </c>
      <c r="J54" s="74" t="s">
        <v>16</v>
      </c>
      <c r="K54" s="88">
        <f>SUM(I54/$M$56)</f>
        <v>0</v>
      </c>
      <c r="L54" s="22" t="s">
        <v>17</v>
      </c>
      <c r="M54" s="66">
        <v>78</v>
      </c>
      <c r="N54" s="78" t="s">
        <v>16</v>
      </c>
    </row>
    <row r="55" spans="2:14" ht="12" customHeight="1" x14ac:dyDescent="0.45">
      <c r="B55" s="12">
        <v>3</v>
      </c>
      <c r="C55" s="13">
        <v>44114</v>
      </c>
      <c r="D55" s="14">
        <f>WEEKDAY(C55)</f>
        <v>7</v>
      </c>
      <c r="E55" s="97" t="s">
        <v>58</v>
      </c>
      <c r="F55" s="26" t="s">
        <v>99</v>
      </c>
      <c r="G55" s="89" t="s">
        <v>100</v>
      </c>
      <c r="H55" s="26" t="s">
        <v>101</v>
      </c>
      <c r="I55" s="73">
        <v>0</v>
      </c>
      <c r="J55" s="74" t="s">
        <v>16</v>
      </c>
      <c r="K55" s="88">
        <f>SUM(I55/$M$56)</f>
        <v>0</v>
      </c>
      <c r="L55" s="22" t="s">
        <v>22</v>
      </c>
      <c r="M55" s="66">
        <v>22</v>
      </c>
      <c r="N55" s="78" t="s">
        <v>16</v>
      </c>
    </row>
    <row r="56" spans="2:14" ht="12" customHeight="1" x14ac:dyDescent="0.45">
      <c r="B56" s="12">
        <v>4</v>
      </c>
      <c r="C56" s="13">
        <v>44121</v>
      </c>
      <c r="D56" s="14">
        <f>WEEKDAY(C56)</f>
        <v>7</v>
      </c>
      <c r="E56" s="97" t="s">
        <v>58</v>
      </c>
      <c r="F56" s="98" t="s">
        <v>102</v>
      </c>
      <c r="G56" s="89" t="s">
        <v>103</v>
      </c>
      <c r="H56" s="98" t="s">
        <v>104</v>
      </c>
      <c r="I56" s="77">
        <v>0</v>
      </c>
      <c r="J56" s="74" t="s">
        <v>16</v>
      </c>
      <c r="K56" s="88">
        <f>SUM(I56/$M$56)</f>
        <v>0</v>
      </c>
      <c r="L56" s="22" t="s">
        <v>52</v>
      </c>
      <c r="M56" s="66">
        <f>SUM(M54:M55)</f>
        <v>100</v>
      </c>
      <c r="N56" s="78" t="s">
        <v>16</v>
      </c>
    </row>
    <row r="57" spans="2:14" s="101" customFormat="1" ht="36" x14ac:dyDescent="0.45">
      <c r="B57" s="12">
        <v>5</v>
      </c>
      <c r="C57" s="13">
        <v>44128</v>
      </c>
      <c r="D57" s="14">
        <f>WEEKDAY(C57)</f>
        <v>7</v>
      </c>
      <c r="E57" s="97" t="s">
        <v>58</v>
      </c>
      <c r="F57" s="102" t="s">
        <v>105</v>
      </c>
      <c r="G57" s="99" t="s">
        <v>106</v>
      </c>
      <c r="H57" s="98" t="s">
        <v>107</v>
      </c>
      <c r="I57" s="73">
        <v>0</v>
      </c>
      <c r="J57" s="74" t="s">
        <v>16</v>
      </c>
      <c r="K57" s="88">
        <f>SUM(I57/$M$56)</f>
        <v>0</v>
      </c>
      <c r="L57" s="81"/>
      <c r="M57" s="36"/>
      <c r="N57" s="37"/>
    </row>
    <row r="58" spans="2:14" s="101" customFormat="1" ht="12" customHeight="1" x14ac:dyDescent="0.45">
      <c r="B58" s="8" t="s">
        <v>23</v>
      </c>
      <c r="C58" s="93"/>
      <c r="D58" s="31"/>
      <c r="E58" s="103"/>
      <c r="F58" s="104"/>
      <c r="G58" s="95"/>
      <c r="H58" s="82" t="s">
        <v>24</v>
      </c>
      <c r="I58" s="83">
        <f>SUM(I53:I57)</f>
        <v>0</v>
      </c>
      <c r="J58" s="74" t="s">
        <v>16</v>
      </c>
      <c r="K58" s="84">
        <f>SUM(K53:K57)/5</f>
        <v>0</v>
      </c>
      <c r="L58" s="41"/>
      <c r="M58" s="42"/>
      <c r="N58" s="43"/>
    </row>
    <row r="59" spans="2:14" s="64" customFormat="1" ht="12" customHeight="1" x14ac:dyDescent="0.45">
      <c r="B59" s="172" t="s">
        <v>108</v>
      </c>
      <c r="C59" s="172"/>
      <c r="D59" s="172"/>
      <c r="E59" s="172"/>
      <c r="F59" s="172"/>
      <c r="G59" s="172"/>
      <c r="H59" s="172"/>
    </row>
    <row r="60" spans="2:14" ht="12" customHeight="1" x14ac:dyDescent="0.45">
      <c r="B60" s="202" t="s">
        <v>109</v>
      </c>
      <c r="C60" s="203"/>
      <c r="D60" s="203"/>
      <c r="E60" s="203"/>
      <c r="F60" s="203"/>
      <c r="G60" s="96"/>
    </row>
    <row r="61" spans="2:14" ht="12" customHeight="1" x14ac:dyDescent="0.45">
      <c r="B61" s="9" t="s">
        <v>5</v>
      </c>
      <c r="C61" s="173" t="s">
        <v>6</v>
      </c>
      <c r="D61" s="174"/>
      <c r="E61" s="175"/>
      <c r="F61" s="68" t="s">
        <v>7</v>
      </c>
      <c r="G61" s="173" t="s">
        <v>8</v>
      </c>
      <c r="H61" s="175"/>
      <c r="I61" s="176" t="s">
        <v>9</v>
      </c>
      <c r="J61" s="177"/>
      <c r="K61" s="69" t="s">
        <v>10</v>
      </c>
      <c r="L61" s="176" t="s">
        <v>11</v>
      </c>
      <c r="M61" s="191"/>
      <c r="N61" s="177"/>
    </row>
    <row r="62" spans="2:14" ht="12" customHeight="1" x14ac:dyDescent="0.45">
      <c r="B62" s="12">
        <v>1</v>
      </c>
      <c r="C62" s="13">
        <v>44149</v>
      </c>
      <c r="D62" s="14">
        <f>WEEKDAY(C62)</f>
        <v>7</v>
      </c>
      <c r="E62" s="97" t="s">
        <v>18</v>
      </c>
      <c r="F62" s="71" t="s">
        <v>110</v>
      </c>
      <c r="G62" s="16" t="s">
        <v>111</v>
      </c>
      <c r="H62" s="72" t="s">
        <v>112</v>
      </c>
      <c r="I62" s="73">
        <v>0</v>
      </c>
      <c r="J62" s="74" t="s">
        <v>16</v>
      </c>
      <c r="K62" s="88">
        <f>SUM(I62/$M$65)</f>
        <v>0</v>
      </c>
      <c r="L62" s="75"/>
      <c r="M62" s="23"/>
      <c r="N62" s="24"/>
    </row>
    <row r="63" spans="2:14" ht="12" customHeight="1" x14ac:dyDescent="0.45">
      <c r="B63" s="12">
        <v>2</v>
      </c>
      <c r="C63" s="13">
        <v>44149</v>
      </c>
      <c r="D63" s="14">
        <f>WEEKDAY(C63)</f>
        <v>7</v>
      </c>
      <c r="E63" s="97" t="s">
        <v>65</v>
      </c>
      <c r="F63" s="71" t="s">
        <v>113</v>
      </c>
      <c r="G63" s="16" t="s">
        <v>114</v>
      </c>
      <c r="H63" s="72" t="s">
        <v>115</v>
      </c>
      <c r="I63" s="77">
        <v>0</v>
      </c>
      <c r="J63" s="74" t="s">
        <v>16</v>
      </c>
      <c r="K63" s="88">
        <f>SUM(I63/$M$65)</f>
        <v>0</v>
      </c>
      <c r="L63" s="22" t="s">
        <v>17</v>
      </c>
      <c r="M63" s="66">
        <v>78</v>
      </c>
      <c r="N63" s="78" t="s">
        <v>16</v>
      </c>
    </row>
    <row r="64" spans="2:14" ht="12" customHeight="1" x14ac:dyDescent="0.45">
      <c r="B64" s="12">
        <v>3</v>
      </c>
      <c r="C64" s="13">
        <v>44163</v>
      </c>
      <c r="D64" s="14">
        <f>WEEKDAY(C64)</f>
        <v>7</v>
      </c>
      <c r="E64" s="97" t="s">
        <v>18</v>
      </c>
      <c r="F64" s="80" t="s">
        <v>116</v>
      </c>
      <c r="G64" s="16" t="s">
        <v>114</v>
      </c>
      <c r="H64" s="72" t="s">
        <v>117</v>
      </c>
      <c r="I64" s="73">
        <v>0</v>
      </c>
      <c r="J64" s="74" t="s">
        <v>16</v>
      </c>
      <c r="K64" s="88">
        <f>SUM(I64/$M$65)</f>
        <v>0</v>
      </c>
      <c r="L64" s="22" t="s">
        <v>22</v>
      </c>
      <c r="M64" s="66">
        <v>34</v>
      </c>
      <c r="N64" s="78" t="s">
        <v>16</v>
      </c>
    </row>
    <row r="65" spans="1:14" ht="12" customHeight="1" x14ac:dyDescent="0.45">
      <c r="B65" s="12">
        <v>4</v>
      </c>
      <c r="C65" s="13">
        <v>44171</v>
      </c>
      <c r="D65" s="14">
        <f>WEEKDAY(C65)</f>
        <v>1</v>
      </c>
      <c r="E65" s="97" t="s">
        <v>18</v>
      </c>
      <c r="F65" s="89" t="s">
        <v>118</v>
      </c>
      <c r="G65" s="16" t="s">
        <v>119</v>
      </c>
      <c r="H65" s="72" t="s">
        <v>120</v>
      </c>
      <c r="I65" s="77">
        <v>0</v>
      </c>
      <c r="J65" s="74" t="s">
        <v>16</v>
      </c>
      <c r="K65" s="88">
        <f>SUM(I65/$M$65)</f>
        <v>0</v>
      </c>
      <c r="L65" s="22" t="s">
        <v>52</v>
      </c>
      <c r="M65" s="66">
        <f>SUM(M63:M64)</f>
        <v>112</v>
      </c>
      <c r="N65" s="78" t="s">
        <v>16</v>
      </c>
    </row>
    <row r="66" spans="1:14" ht="12" customHeight="1" x14ac:dyDescent="0.45">
      <c r="B66" s="12">
        <v>5</v>
      </c>
      <c r="C66" s="13">
        <v>44177</v>
      </c>
      <c r="D66" s="14">
        <f>WEEKDAY(C66)</f>
        <v>7</v>
      </c>
      <c r="E66" s="97" t="s">
        <v>18</v>
      </c>
      <c r="F66" s="89" t="s">
        <v>121</v>
      </c>
      <c r="G66" s="16" t="s">
        <v>122</v>
      </c>
      <c r="H66" s="72" t="s">
        <v>123</v>
      </c>
      <c r="I66" s="73">
        <v>0</v>
      </c>
      <c r="J66" s="74" t="s">
        <v>16</v>
      </c>
      <c r="K66" s="88">
        <f>SUM(I66/$M$65)</f>
        <v>0</v>
      </c>
      <c r="L66" s="81"/>
      <c r="M66" s="36"/>
      <c r="N66" s="37"/>
    </row>
    <row r="67" spans="1:14" ht="12" customHeight="1" x14ac:dyDescent="0.45">
      <c r="B67" s="8" t="s">
        <v>23</v>
      </c>
      <c r="C67" s="93"/>
      <c r="D67" s="31"/>
      <c r="E67" s="4"/>
      <c r="F67" s="105"/>
      <c r="G67" s="95"/>
      <c r="H67" s="82" t="s">
        <v>24</v>
      </c>
      <c r="I67" s="83">
        <f>SUM(I62:I66)</f>
        <v>0</v>
      </c>
      <c r="J67" s="74" t="s">
        <v>16</v>
      </c>
      <c r="K67" s="84">
        <f>SUM(K62:K66)/5</f>
        <v>0</v>
      </c>
      <c r="L67" s="41"/>
      <c r="M67" s="42"/>
      <c r="N67" s="43"/>
    </row>
    <row r="68" spans="1:14" ht="12" customHeight="1" x14ac:dyDescent="0.45">
      <c r="B68" s="38"/>
      <c r="C68" s="93"/>
      <c r="D68" s="31"/>
      <c r="E68" s="4"/>
      <c r="F68" s="104"/>
      <c r="G68" s="95"/>
      <c r="H68" s="19"/>
      <c r="I68" s="63"/>
      <c r="J68" s="64"/>
      <c r="K68" s="65"/>
      <c r="L68" s="23"/>
      <c r="M68" s="23"/>
      <c r="N68" s="64"/>
    </row>
    <row r="69" spans="1:14" ht="6" customHeight="1" x14ac:dyDescent="0.45">
      <c r="B69" s="38"/>
      <c r="C69" s="30"/>
      <c r="D69" s="44"/>
      <c r="E69" s="32"/>
      <c r="F69" s="45"/>
      <c r="G69" s="46"/>
      <c r="H69" s="46"/>
    </row>
    <row r="70" spans="1:14" ht="15.9" customHeight="1" x14ac:dyDescent="0.45">
      <c r="B70" s="64"/>
      <c r="C70" s="64"/>
      <c r="D70" s="64"/>
      <c r="E70" s="64"/>
      <c r="F70" s="64"/>
      <c r="G70" s="64"/>
      <c r="H70" s="198" t="s">
        <v>124</v>
      </c>
      <c r="I70" s="198"/>
      <c r="J70" s="198"/>
      <c r="K70" s="198"/>
      <c r="L70" s="199">
        <f>I10++I19+I31+I40+I49+I58+I67</f>
        <v>0</v>
      </c>
      <c r="M70" s="200" t="s">
        <v>125</v>
      </c>
    </row>
    <row r="71" spans="1:14" ht="15" customHeight="1" x14ac:dyDescent="0.45">
      <c r="H71" s="198"/>
      <c r="I71" s="198"/>
      <c r="J71" s="198"/>
      <c r="K71" s="198"/>
      <c r="L71" s="199"/>
      <c r="M71" s="200"/>
    </row>
    <row r="72" spans="1:14" ht="19.5" customHeight="1" x14ac:dyDescent="0.45">
      <c r="B72" s="106" t="s">
        <v>126</v>
      </c>
      <c r="C72" s="106"/>
      <c r="D72" s="106"/>
      <c r="E72" s="106"/>
      <c r="F72" s="6"/>
      <c r="G72" s="7"/>
      <c r="H72" s="7"/>
      <c r="I72" s="7"/>
      <c r="J72" s="7"/>
      <c r="K72" s="7"/>
      <c r="L72" s="7"/>
      <c r="M72" s="7"/>
      <c r="N72" s="7"/>
    </row>
    <row r="73" spans="1:14" ht="12" customHeight="1" x14ac:dyDescent="0.45">
      <c r="B73" s="201" t="s">
        <v>127</v>
      </c>
      <c r="C73" s="201"/>
      <c r="D73" s="201"/>
      <c r="E73" s="201"/>
      <c r="F73" s="201"/>
      <c r="G73" s="201"/>
      <c r="H73" s="201"/>
    </row>
    <row r="74" spans="1:14" ht="12" customHeight="1" x14ac:dyDescent="0.45">
      <c r="B74" s="8" t="s">
        <v>128</v>
      </c>
      <c r="C74" s="8"/>
      <c r="D74" s="8"/>
      <c r="E74" s="8"/>
      <c r="F74" s="8"/>
      <c r="G74" s="8"/>
      <c r="H74" s="8"/>
    </row>
    <row r="75" spans="1:14" ht="12" customHeight="1" x14ac:dyDescent="0.45">
      <c r="B75" s="8" t="s">
        <v>129</v>
      </c>
      <c r="C75" s="8"/>
      <c r="D75" s="8"/>
      <c r="E75" s="8"/>
      <c r="F75" s="8"/>
      <c r="G75" s="8"/>
      <c r="H75" s="8"/>
    </row>
    <row r="76" spans="1:14" ht="12" customHeight="1" x14ac:dyDescent="0.45">
      <c r="A76" s="4" t="s">
        <v>130</v>
      </c>
      <c r="B76" s="201" t="s">
        <v>131</v>
      </c>
      <c r="C76" s="201"/>
      <c r="D76" s="201"/>
      <c r="E76" s="201"/>
      <c r="F76" s="201"/>
      <c r="G76" s="201"/>
      <c r="H76" s="201"/>
    </row>
    <row r="77" spans="1:14" ht="12" customHeight="1" x14ac:dyDescent="0.45">
      <c r="B77" s="9" t="s">
        <v>5</v>
      </c>
      <c r="C77" s="173" t="s">
        <v>6</v>
      </c>
      <c r="D77" s="174"/>
      <c r="E77" s="175"/>
      <c r="F77" s="10" t="s">
        <v>7</v>
      </c>
      <c r="G77" s="173" t="s">
        <v>8</v>
      </c>
      <c r="H77" s="175"/>
      <c r="I77" s="176" t="s">
        <v>9</v>
      </c>
      <c r="J77" s="177"/>
      <c r="K77" s="11" t="s">
        <v>10</v>
      </c>
      <c r="L77" s="176" t="s">
        <v>132</v>
      </c>
      <c r="M77" s="191"/>
      <c r="N77" s="177"/>
    </row>
    <row r="78" spans="1:14" ht="12" customHeight="1" x14ac:dyDescent="0.45">
      <c r="B78" s="12">
        <v>1</v>
      </c>
      <c r="C78" s="13">
        <v>44042</v>
      </c>
      <c r="D78" s="14">
        <f t="shared" ref="D78:D85" si="0">WEEKDAY(C78)</f>
        <v>5</v>
      </c>
      <c r="E78" s="25" t="s">
        <v>133</v>
      </c>
      <c r="F78" s="107" t="s">
        <v>134</v>
      </c>
      <c r="G78" s="50" t="s">
        <v>135</v>
      </c>
      <c r="H78" s="108" t="s">
        <v>136</v>
      </c>
      <c r="I78" s="109">
        <v>0</v>
      </c>
      <c r="J78" s="110" t="s">
        <v>137</v>
      </c>
      <c r="K78" s="21">
        <f>SUM(I78/M78)</f>
        <v>0</v>
      </c>
      <c r="L78" s="111"/>
      <c r="M78" s="112">
        <v>10</v>
      </c>
      <c r="N78" s="110" t="s">
        <v>16</v>
      </c>
    </row>
    <row r="79" spans="1:14" ht="12" customHeight="1" x14ac:dyDescent="0.45">
      <c r="B79" s="12">
        <v>2</v>
      </c>
      <c r="C79" s="13">
        <v>44048</v>
      </c>
      <c r="D79" s="14">
        <f t="shared" si="0"/>
        <v>4</v>
      </c>
      <c r="E79" s="25" t="s">
        <v>18</v>
      </c>
      <c r="F79" s="107" t="s">
        <v>138</v>
      </c>
      <c r="G79" s="113" t="s">
        <v>139</v>
      </c>
      <c r="H79" s="114" t="s">
        <v>140</v>
      </c>
      <c r="I79" s="28">
        <v>0</v>
      </c>
      <c r="J79" s="110" t="s">
        <v>16</v>
      </c>
      <c r="K79" s="21">
        <f t="shared" ref="K79:K85" si="1">SUM(I79/M79)</f>
        <v>0</v>
      </c>
      <c r="L79" s="111"/>
      <c r="M79" s="112">
        <v>20</v>
      </c>
      <c r="N79" s="110" t="s">
        <v>16</v>
      </c>
    </row>
    <row r="80" spans="1:14" ht="12" customHeight="1" x14ac:dyDescent="0.45">
      <c r="B80" s="12">
        <v>3</v>
      </c>
      <c r="C80" s="13">
        <v>44054</v>
      </c>
      <c r="D80" s="14">
        <f t="shared" si="0"/>
        <v>3</v>
      </c>
      <c r="E80" s="25" t="s">
        <v>18</v>
      </c>
      <c r="F80" s="107" t="s">
        <v>141</v>
      </c>
      <c r="G80" s="115" t="s">
        <v>142</v>
      </c>
      <c r="H80" s="108" t="s">
        <v>143</v>
      </c>
      <c r="I80" s="28">
        <v>0</v>
      </c>
      <c r="J80" s="110" t="s">
        <v>16</v>
      </c>
      <c r="K80" s="21">
        <f t="shared" si="1"/>
        <v>0</v>
      </c>
      <c r="L80" s="111"/>
      <c r="M80" s="112">
        <v>20</v>
      </c>
      <c r="N80" s="110" t="s">
        <v>16</v>
      </c>
    </row>
    <row r="81" spans="2:15" ht="12" customHeight="1" x14ac:dyDescent="0.45">
      <c r="B81" s="12">
        <v>4</v>
      </c>
      <c r="C81" s="13">
        <v>44055</v>
      </c>
      <c r="D81" s="14">
        <f t="shared" si="0"/>
        <v>4</v>
      </c>
      <c r="E81" s="25" t="s">
        <v>18</v>
      </c>
      <c r="F81" s="26" t="s">
        <v>144</v>
      </c>
      <c r="G81" s="115" t="s">
        <v>145</v>
      </c>
      <c r="H81" s="114" t="s">
        <v>146</v>
      </c>
      <c r="I81" s="28">
        <v>0</v>
      </c>
      <c r="J81" s="110" t="s">
        <v>137</v>
      </c>
      <c r="K81" s="21">
        <f t="shared" si="1"/>
        <v>0</v>
      </c>
      <c r="L81" s="111"/>
      <c r="M81" s="112">
        <v>10</v>
      </c>
      <c r="N81" s="110" t="s">
        <v>16</v>
      </c>
    </row>
    <row r="82" spans="2:15" ht="12" customHeight="1" x14ac:dyDescent="0.45">
      <c r="B82" s="12">
        <v>5</v>
      </c>
      <c r="C82" s="13">
        <v>44064</v>
      </c>
      <c r="D82" s="14">
        <f t="shared" si="0"/>
        <v>6</v>
      </c>
      <c r="E82" s="25" t="s">
        <v>18</v>
      </c>
      <c r="F82" s="26" t="s">
        <v>147</v>
      </c>
      <c r="G82" s="113" t="s">
        <v>148</v>
      </c>
      <c r="H82" s="114" t="s">
        <v>149</v>
      </c>
      <c r="I82" s="28">
        <v>0</v>
      </c>
      <c r="J82" s="110" t="s">
        <v>137</v>
      </c>
      <c r="K82" s="21">
        <f t="shared" si="1"/>
        <v>0</v>
      </c>
      <c r="L82" s="111"/>
      <c r="M82" s="112">
        <v>30</v>
      </c>
      <c r="N82" s="110" t="s">
        <v>16</v>
      </c>
    </row>
    <row r="83" spans="2:15" ht="12" customHeight="1" x14ac:dyDescent="0.45">
      <c r="B83" s="12">
        <v>6</v>
      </c>
      <c r="C83" s="13">
        <v>44068</v>
      </c>
      <c r="D83" s="14">
        <f t="shared" si="0"/>
        <v>3</v>
      </c>
      <c r="E83" s="25" t="s">
        <v>18</v>
      </c>
      <c r="F83" s="26" t="s">
        <v>150</v>
      </c>
      <c r="G83" s="113" t="s">
        <v>151</v>
      </c>
      <c r="H83" s="114" t="s">
        <v>152</v>
      </c>
      <c r="I83" s="28">
        <v>0</v>
      </c>
      <c r="J83" s="110" t="s">
        <v>137</v>
      </c>
      <c r="K83" s="21">
        <f t="shared" si="1"/>
        <v>0</v>
      </c>
      <c r="L83" s="111"/>
      <c r="M83" s="112">
        <v>25</v>
      </c>
      <c r="N83" s="110" t="s">
        <v>16</v>
      </c>
    </row>
    <row r="84" spans="2:15" ht="12" customHeight="1" x14ac:dyDescent="0.45">
      <c r="B84" s="12">
        <v>7</v>
      </c>
      <c r="C84" s="13">
        <v>44254</v>
      </c>
      <c r="D84" s="14">
        <f t="shared" si="0"/>
        <v>7</v>
      </c>
      <c r="E84" s="25" t="s">
        <v>153</v>
      </c>
      <c r="F84" s="26" t="s">
        <v>154</v>
      </c>
      <c r="G84" s="113" t="s">
        <v>155</v>
      </c>
      <c r="H84" s="114" t="s">
        <v>156</v>
      </c>
      <c r="I84" s="28">
        <v>0</v>
      </c>
      <c r="J84" s="110" t="s">
        <v>137</v>
      </c>
      <c r="K84" s="21">
        <f>SUM(I84/M84)</f>
        <v>0</v>
      </c>
      <c r="L84" s="116"/>
      <c r="M84" s="117">
        <v>5</v>
      </c>
      <c r="N84" s="110" t="s">
        <v>16</v>
      </c>
    </row>
    <row r="85" spans="2:15" ht="12" customHeight="1" x14ac:dyDescent="0.45">
      <c r="B85" s="12">
        <v>8</v>
      </c>
      <c r="C85" s="76">
        <v>44261</v>
      </c>
      <c r="D85" s="14">
        <f t="shared" si="0"/>
        <v>7</v>
      </c>
      <c r="E85" s="25" t="s">
        <v>153</v>
      </c>
      <c r="F85" s="26" t="s">
        <v>154</v>
      </c>
      <c r="G85" s="113" t="s">
        <v>155</v>
      </c>
      <c r="H85" s="114" t="s">
        <v>156</v>
      </c>
      <c r="I85" s="28">
        <v>0</v>
      </c>
      <c r="J85" s="110" t="s">
        <v>137</v>
      </c>
      <c r="K85" s="21">
        <f t="shared" si="1"/>
        <v>0</v>
      </c>
      <c r="L85" s="116"/>
      <c r="M85" s="117">
        <v>5</v>
      </c>
      <c r="N85" s="118" t="s">
        <v>16</v>
      </c>
    </row>
    <row r="86" spans="2:15" ht="12" customHeight="1" x14ac:dyDescent="0.45">
      <c r="B86" s="8" t="s">
        <v>23</v>
      </c>
      <c r="C86" s="93"/>
      <c r="D86" s="31"/>
      <c r="E86" s="4"/>
      <c r="F86" s="104"/>
      <c r="G86" s="95"/>
      <c r="H86" s="82" t="s">
        <v>24</v>
      </c>
      <c r="I86" s="83">
        <f>SUM(I78:I85)</f>
        <v>0</v>
      </c>
      <c r="J86" s="74" t="s">
        <v>16</v>
      </c>
      <c r="K86" s="119" t="s">
        <v>157</v>
      </c>
      <c r="L86" s="41"/>
      <c r="M86" s="120"/>
      <c r="N86" s="43"/>
    </row>
    <row r="87" spans="2:15" ht="15.9" customHeight="1" x14ac:dyDescent="0.45">
      <c r="O87" s="4"/>
    </row>
    <row r="88" spans="2:15" ht="15.9" customHeight="1" x14ac:dyDescent="0.45">
      <c r="O88" s="121"/>
    </row>
  </sheetData>
  <mergeCells count="62">
    <mergeCell ref="B13:E13"/>
    <mergeCell ref="B4:E4"/>
    <mergeCell ref="B5:H5"/>
    <mergeCell ref="B6:F6"/>
    <mergeCell ref="C7:E7"/>
    <mergeCell ref="G7:H7"/>
    <mergeCell ref="L7:N7"/>
    <mergeCell ref="H10:H11"/>
    <mergeCell ref="I10:I11"/>
    <mergeCell ref="J10:J11"/>
    <mergeCell ref="K10:K11"/>
    <mergeCell ref="I7:J7"/>
    <mergeCell ref="G19:G20"/>
    <mergeCell ref="H19:H20"/>
    <mergeCell ref="I19:I20"/>
    <mergeCell ref="J19:J20"/>
    <mergeCell ref="K19:K20"/>
    <mergeCell ref="B14:H14"/>
    <mergeCell ref="C15:E15"/>
    <mergeCell ref="G15:H15"/>
    <mergeCell ref="I15:J15"/>
    <mergeCell ref="L15:N15"/>
    <mergeCell ref="B22:E22"/>
    <mergeCell ref="B23:H23"/>
    <mergeCell ref="B24:H24"/>
    <mergeCell ref="C25:E25"/>
    <mergeCell ref="G25:H25"/>
    <mergeCell ref="L25:N25"/>
    <mergeCell ref="B32:H32"/>
    <mergeCell ref="B33:H33"/>
    <mergeCell ref="C34:E34"/>
    <mergeCell ref="G34:H34"/>
    <mergeCell ref="I34:J34"/>
    <mergeCell ref="L34:N34"/>
    <mergeCell ref="I25:J25"/>
    <mergeCell ref="L52:N52"/>
    <mergeCell ref="B41:H41"/>
    <mergeCell ref="B42:H42"/>
    <mergeCell ref="C43:E43"/>
    <mergeCell ref="G43:H43"/>
    <mergeCell ref="I43:J43"/>
    <mergeCell ref="L43:N43"/>
    <mergeCell ref="B50:H50"/>
    <mergeCell ref="B51:F51"/>
    <mergeCell ref="C52:E52"/>
    <mergeCell ref="G52:H52"/>
    <mergeCell ref="I52:J52"/>
    <mergeCell ref="C77:E77"/>
    <mergeCell ref="G77:H77"/>
    <mergeCell ref="I77:J77"/>
    <mergeCell ref="L77:N77"/>
    <mergeCell ref="B59:H59"/>
    <mergeCell ref="B60:F60"/>
    <mergeCell ref="C61:E61"/>
    <mergeCell ref="G61:H61"/>
    <mergeCell ref="I61:J61"/>
    <mergeCell ref="L61:N61"/>
    <mergeCell ref="H70:K71"/>
    <mergeCell ref="L70:L71"/>
    <mergeCell ref="M70:M71"/>
    <mergeCell ref="B73:H73"/>
    <mergeCell ref="B76:H76"/>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R4年度</vt:lpstr>
      <vt:lpstr>R3年度</vt:lpstr>
      <vt:lpstr>R2年度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2023-11-22T08:12:04Z</dcterms:created>
  <dcterms:modified xsi:type="dcterms:W3CDTF">2023-11-24T05:41:04Z</dcterms:modified>
</cp:coreProperties>
</file>