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3350生活環境課\02_美化衛生係\50-40-20環境美化\06年末美化清掃\R6　年末美化清掃\実績（結果）\"/>
    </mc:Choice>
  </mc:AlternateContent>
  <bookViews>
    <workbookView xWindow="240" yWindow="120" windowWidth="11715" windowHeight="9105" firstSheet="3" activeTab="7"/>
  </bookViews>
  <sheets>
    <sheet name="Ｈ23～Ｈ30" sheetId="1" r:id="rId1"/>
    <sheet name="H29・30" sheetId="2" r:id="rId2"/>
    <sheet name="H30・Ｒ1" sheetId="4" r:id="rId3"/>
    <sheet name="Ｒ1・Ｒ2" sheetId="5" r:id="rId4"/>
    <sheet name="Ｒ2・Ｒ3 " sheetId="6" r:id="rId5"/>
    <sheet name="Ｒ3・Ｒ4  " sheetId="7" r:id="rId6"/>
    <sheet name="Ｒ4・Ｒ5   " sheetId="8" r:id="rId7"/>
    <sheet name="Ｒ5・Ｒ6" sheetId="9" r:id="rId8"/>
    <sheet name="Sheet3" sheetId="3" r:id="rId9"/>
  </sheets>
  <definedNames>
    <definedName name="_xlnm.Print_Area" localSheetId="0">'Ｈ23～Ｈ30'!$A$1:$L$18</definedName>
    <definedName name="_xlnm.Print_Area" localSheetId="1">H29・30!$A$2:$L$5</definedName>
    <definedName name="_xlnm.Print_Area" localSheetId="2">H30・Ｒ1!$A$2:$L$5</definedName>
    <definedName name="_xlnm.Print_Area" localSheetId="3">'Ｒ1・Ｒ2'!$A$1:$L$6</definedName>
    <definedName name="_xlnm.Print_Area" localSheetId="4">'Ｒ2・Ｒ3 '!$A$1:$L$6</definedName>
    <definedName name="_xlnm.Print_Area" localSheetId="5">'Ｒ3・Ｒ4  '!$A$1:$L$6</definedName>
    <definedName name="_xlnm.Print_Area" localSheetId="6">'Ｒ4・Ｒ5   '!$A$1:$L$6</definedName>
    <definedName name="_xlnm.Print_Area" localSheetId="7">'Ｒ5・Ｒ6'!$A$1:$L$6</definedName>
  </definedNames>
  <calcPr calcId="152511" calcMode="manual"/>
</workbook>
</file>

<file path=xl/calcChain.xml><?xml version="1.0" encoding="utf-8"?>
<calcChain xmlns="http://schemas.openxmlformats.org/spreadsheetml/2006/main">
  <c r="L5" i="9" l="1"/>
  <c r="L4" i="9" l="1"/>
  <c r="I6" i="9"/>
  <c r="H6" i="9"/>
  <c r="G6" i="9"/>
  <c r="L6" i="8" l="1"/>
  <c r="K6" i="8"/>
  <c r="J6" i="8"/>
  <c r="I6" i="8"/>
  <c r="H6" i="8"/>
  <c r="G6" i="8"/>
  <c r="F6" i="8"/>
  <c r="C6" i="8"/>
  <c r="L5" i="8" l="1"/>
  <c r="L4" i="8"/>
  <c r="L5" i="7" l="1"/>
  <c r="L4" i="7"/>
  <c r="L6" i="6" l="1"/>
  <c r="I6" i="6"/>
  <c r="J6" i="6"/>
  <c r="K6" i="6"/>
  <c r="H6" i="6"/>
  <c r="G6" i="6"/>
  <c r="F6" i="6"/>
  <c r="E6" i="6"/>
  <c r="D6" i="6"/>
  <c r="C6" i="6"/>
  <c r="B6" i="6"/>
  <c r="L4" i="6" l="1"/>
  <c r="F6" i="5" l="1"/>
  <c r="K6" i="5"/>
  <c r="J6" i="5"/>
  <c r="I6" i="5"/>
  <c r="H6" i="5"/>
  <c r="G6" i="5"/>
  <c r="E6" i="5"/>
  <c r="D6" i="5"/>
  <c r="C6" i="5"/>
  <c r="B6" i="5" l="1"/>
  <c r="L5" i="5"/>
  <c r="L6" i="5" s="1"/>
  <c r="L10" i="1" l="1"/>
  <c r="L9" i="1"/>
  <c r="L8" i="1"/>
  <c r="L7" i="1"/>
  <c r="L5" i="1"/>
  <c r="L4" i="1"/>
  <c r="L6" i="1"/>
</calcChain>
</file>

<file path=xl/sharedStrings.xml><?xml version="1.0" encoding="utf-8"?>
<sst xmlns="http://schemas.openxmlformats.org/spreadsheetml/2006/main" count="230" uniqueCount="87">
  <si>
    <t>平成１９年度</t>
    <rPh sb="0" eb="2">
      <t>ヘイセイ</t>
    </rPh>
    <rPh sb="4" eb="6">
      <t>ネンド</t>
    </rPh>
    <phoneticPr fontId="3"/>
  </si>
  <si>
    <t>平成２０年度</t>
    <rPh sb="0" eb="2">
      <t>ヘイセイ</t>
    </rPh>
    <rPh sb="4" eb="6">
      <t>ネンド</t>
    </rPh>
    <phoneticPr fontId="3"/>
  </si>
  <si>
    <t>平成２１年度</t>
    <rPh sb="0" eb="2">
      <t>ヘイセイ</t>
    </rPh>
    <rPh sb="4" eb="6">
      <t>ネンド</t>
    </rPh>
    <phoneticPr fontId="3"/>
  </si>
  <si>
    <t>平成１８年度</t>
    <rPh sb="0" eb="2">
      <t>ヘイセイ</t>
    </rPh>
    <rPh sb="4" eb="6">
      <t>ネンド</t>
    </rPh>
    <phoneticPr fontId="3"/>
  </si>
  <si>
    <t>自治会数</t>
    <rPh sb="0" eb="3">
      <t>ジチカイ</t>
    </rPh>
    <rPh sb="3" eb="4">
      <t>スウ</t>
    </rPh>
    <phoneticPr fontId="3"/>
  </si>
  <si>
    <t>平成１７年度</t>
    <rPh sb="0" eb="2">
      <t>ヘイセイ</t>
    </rPh>
    <rPh sb="4" eb="6">
      <t>ネンド</t>
    </rPh>
    <phoneticPr fontId="3"/>
  </si>
  <si>
    <t>ごみ収集
自治会数</t>
    <rPh sb="2" eb="4">
      <t>シュウシュウ</t>
    </rPh>
    <rPh sb="5" eb="8">
      <t>ジチカイ</t>
    </rPh>
    <rPh sb="8" eb="9">
      <t>スウ</t>
    </rPh>
    <phoneticPr fontId="3"/>
  </si>
  <si>
    <t>収集
箇所</t>
    <rPh sb="0" eb="2">
      <t>シュウシュウ</t>
    </rPh>
    <rPh sb="3" eb="5">
      <t>カショ</t>
    </rPh>
    <phoneticPr fontId="3"/>
  </si>
  <si>
    <t>可燃物</t>
    <rPh sb="0" eb="3">
      <t>カネンブツ</t>
    </rPh>
    <phoneticPr fontId="3"/>
  </si>
  <si>
    <t>ガラス類</t>
    <rPh sb="3" eb="4">
      <t>ルイ</t>
    </rPh>
    <phoneticPr fontId="3"/>
  </si>
  <si>
    <t>粗大ごみ</t>
    <rPh sb="0" eb="2">
      <t>ソダイ</t>
    </rPh>
    <phoneticPr fontId="3"/>
  </si>
  <si>
    <t>処理困</t>
    <rPh sb="0" eb="2">
      <t>ショリ</t>
    </rPh>
    <rPh sb="2" eb="3">
      <t>コマ</t>
    </rPh>
    <phoneticPr fontId="3"/>
  </si>
  <si>
    <t>剪定枝</t>
    <rPh sb="0" eb="2">
      <t>センテイ</t>
    </rPh>
    <rPh sb="2" eb="3">
      <t>エダ</t>
    </rPh>
    <phoneticPr fontId="3"/>
  </si>
  <si>
    <t>合計</t>
    <rPh sb="0" eb="2">
      <t>ゴウケイ</t>
    </rPh>
    <phoneticPr fontId="3"/>
  </si>
  <si>
    <t>２１７</t>
    <phoneticPr fontId="3"/>
  </si>
  <si>
    <t>１５９</t>
    <phoneticPr fontId="3"/>
  </si>
  <si>
    <t>３３５</t>
    <phoneticPr fontId="3"/>
  </si>
  <si>
    <t>２２０</t>
    <phoneticPr fontId="3"/>
  </si>
  <si>
    <t>参加人数
（人）</t>
    <rPh sb="0" eb="2">
      <t>サンカ</t>
    </rPh>
    <rPh sb="2" eb="4">
      <t>ニンズウ</t>
    </rPh>
    <rPh sb="6" eb="7">
      <t>ニン</t>
    </rPh>
    <phoneticPr fontId="3"/>
  </si>
  <si>
    <t>金物類</t>
    <rPh sb="0" eb="2">
      <t>カナモノ</t>
    </rPh>
    <rPh sb="2" eb="3">
      <t>タグイ</t>
    </rPh>
    <phoneticPr fontId="3"/>
  </si>
  <si>
    <t>ごみ収集量（ｔ）</t>
    <rPh sb="2" eb="4">
      <t>シュウシュウ</t>
    </rPh>
    <rPh sb="4" eb="5">
      <t>リョウ</t>
    </rPh>
    <phoneticPr fontId="3"/>
  </si>
  <si>
    <t>*******</t>
    <phoneticPr fontId="3"/>
  </si>
  <si>
    <t>２１６</t>
    <phoneticPr fontId="3"/>
  </si>
  <si>
    <t>１５７</t>
    <phoneticPr fontId="3"/>
  </si>
  <si>
    <t>３０８</t>
    <phoneticPr fontId="3"/>
  </si>
  <si>
    <t>３２９</t>
    <phoneticPr fontId="3"/>
  </si>
  <si>
    <t>２１８</t>
    <phoneticPr fontId="3"/>
  </si>
  <si>
    <t>１６２</t>
    <phoneticPr fontId="3"/>
  </si>
  <si>
    <t>３２５</t>
    <phoneticPr fontId="3"/>
  </si>
  <si>
    <t>◆参考◆　　年末美化清掃実績表</t>
    <rPh sb="1" eb="3">
      <t>サンコウ</t>
    </rPh>
    <rPh sb="6" eb="8">
      <t>ネンマツ</t>
    </rPh>
    <rPh sb="8" eb="10">
      <t>ビカ</t>
    </rPh>
    <rPh sb="10" eb="12">
      <t>セイソウ</t>
    </rPh>
    <rPh sb="12" eb="14">
      <t>ジッセキ</t>
    </rPh>
    <rPh sb="14" eb="15">
      <t>ヒョウ</t>
    </rPh>
    <phoneticPr fontId="3"/>
  </si>
  <si>
    <t>※せん定枝については、平成２１年度より実施</t>
    <rPh sb="3" eb="4">
      <t>テイ</t>
    </rPh>
    <rPh sb="4" eb="5">
      <t>エダ</t>
    </rPh>
    <rPh sb="11" eb="13">
      <t>ヘイセイ</t>
    </rPh>
    <rPh sb="15" eb="17">
      <t>ネンド</t>
    </rPh>
    <rPh sb="19" eb="21">
      <t>ジッシ</t>
    </rPh>
    <phoneticPr fontId="3"/>
  </si>
  <si>
    <t>平成２２年度</t>
    <rPh sb="0" eb="2">
      <t>ヘイセイ</t>
    </rPh>
    <rPh sb="4" eb="6">
      <t>ネンド</t>
    </rPh>
    <phoneticPr fontId="3"/>
  </si>
  <si>
    <t>３９７</t>
    <phoneticPr fontId="3"/>
  </si>
  <si>
    <t>１８３</t>
    <phoneticPr fontId="3"/>
  </si>
  <si>
    <t>２２０</t>
    <phoneticPr fontId="3"/>
  </si>
  <si>
    <t>１８２</t>
    <phoneticPr fontId="3"/>
  </si>
  <si>
    <t>３９０</t>
    <phoneticPr fontId="3"/>
  </si>
  <si>
    <t>平成２３年度</t>
    <rPh sb="0" eb="2">
      <t>ヘイセイ</t>
    </rPh>
    <rPh sb="4" eb="6">
      <t>ネンド</t>
    </rPh>
    <phoneticPr fontId="3"/>
  </si>
  <si>
    <t>１７８</t>
    <phoneticPr fontId="3"/>
  </si>
  <si>
    <t>３５９</t>
    <phoneticPr fontId="3"/>
  </si>
  <si>
    <t>平成２４年度</t>
    <rPh sb="0" eb="2">
      <t>ヘイセイ</t>
    </rPh>
    <rPh sb="4" eb="6">
      <t>ネンド</t>
    </rPh>
    <phoneticPr fontId="3"/>
  </si>
  <si>
    <t>１７５</t>
    <phoneticPr fontId="3"/>
  </si>
  <si>
    <t>３６０</t>
    <phoneticPr fontId="3"/>
  </si>
  <si>
    <t>２１９</t>
    <phoneticPr fontId="3"/>
  </si>
  <si>
    <t>１７１</t>
    <phoneticPr fontId="3"/>
  </si>
  <si>
    <t>３３８</t>
    <phoneticPr fontId="3"/>
  </si>
  <si>
    <t>平成２５年度</t>
    <rPh sb="0" eb="2">
      <t>ヘイセイ</t>
    </rPh>
    <rPh sb="4" eb="6">
      <t>ネンド</t>
    </rPh>
    <phoneticPr fontId="3"/>
  </si>
  <si>
    <t>平成２６年度</t>
    <rPh sb="0" eb="2">
      <t>ヘイセイ</t>
    </rPh>
    <rPh sb="4" eb="6">
      <t>ネンド</t>
    </rPh>
    <phoneticPr fontId="3"/>
  </si>
  <si>
    <t>１７４</t>
    <phoneticPr fontId="3"/>
  </si>
  <si>
    <t>３４６</t>
    <phoneticPr fontId="3"/>
  </si>
  <si>
    <t>平成２７年度</t>
    <rPh sb="0" eb="2">
      <t>ヘイセイ</t>
    </rPh>
    <rPh sb="4" eb="6">
      <t>ネンド</t>
    </rPh>
    <phoneticPr fontId="3"/>
  </si>
  <si>
    <t>３３７</t>
    <phoneticPr fontId="3"/>
  </si>
  <si>
    <t>平成２８年度</t>
    <rPh sb="0" eb="2">
      <t>ヘイセイ</t>
    </rPh>
    <rPh sb="4" eb="6">
      <t>ネンド</t>
    </rPh>
    <phoneticPr fontId="3"/>
  </si>
  <si>
    <t>２１８</t>
    <phoneticPr fontId="3"/>
  </si>
  <si>
    <t>３３９</t>
    <phoneticPr fontId="3"/>
  </si>
  <si>
    <t>平成２９年度</t>
    <rPh sb="0" eb="2">
      <t>ヘイセイ</t>
    </rPh>
    <rPh sb="4" eb="6">
      <t>ネンド</t>
    </rPh>
    <phoneticPr fontId="3"/>
  </si>
  <si>
    <t>３４７</t>
    <phoneticPr fontId="3"/>
  </si>
  <si>
    <t>平成３０年度</t>
    <rPh sb="0" eb="2">
      <t>ヘイセイ</t>
    </rPh>
    <rPh sb="4" eb="6">
      <t>ネンド</t>
    </rPh>
    <phoneticPr fontId="3"/>
  </si>
  <si>
    <t>３４６</t>
    <phoneticPr fontId="3"/>
  </si>
  <si>
    <t>令和元年度</t>
    <rPh sb="0" eb="4">
      <t>レイワガンネン</t>
    </rPh>
    <rPh sb="4" eb="5">
      <t>ド</t>
    </rPh>
    <phoneticPr fontId="3"/>
  </si>
  <si>
    <t>２１６</t>
    <phoneticPr fontId="3"/>
  </si>
  <si>
    <t>１７７</t>
    <phoneticPr fontId="3"/>
  </si>
  <si>
    <t>３５５</t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</si>
  <si>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</si>
  <si>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２１３</t>
    <phoneticPr fontId="3"/>
  </si>
  <si>
    <t>１７２</t>
    <phoneticPr fontId="3"/>
  </si>
  <si>
    <t>３５０</t>
    <phoneticPr fontId="3"/>
  </si>
  <si>
    <t>対前年比</t>
    <rPh sb="0" eb="1">
      <t>タイ</t>
    </rPh>
    <rPh sb="1" eb="4">
      <t>ゼンネンヒ</t>
    </rPh>
    <phoneticPr fontId="3"/>
  </si>
  <si>
    <t>年末美化清掃実績一覧表</t>
    <rPh sb="0" eb="6">
      <t>ネンマツビカセイソウ</t>
    </rPh>
    <rPh sb="6" eb="8">
      <t>ジッセキ</t>
    </rPh>
    <rPh sb="8" eb="10">
      <t>イチラン</t>
    </rPh>
    <rPh sb="10" eb="11">
      <t>ヒョウ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</si>
  <si>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</si>
  <si>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年末美化清掃実績比較表</t>
    <rPh sb="0" eb="6">
      <t>ネンマツビカセイソウ</t>
    </rPh>
    <rPh sb="6" eb="8">
      <t>ジッセキ</t>
    </rPh>
    <rPh sb="8" eb="10">
      <t>ヒカク</t>
    </rPh>
    <rPh sb="10" eb="11">
      <t>ヒョウ</t>
    </rPh>
    <phoneticPr fontId="3"/>
  </si>
  <si>
    <t>２１５</t>
    <phoneticPr fontId="3"/>
  </si>
  <si>
    <t>１７６</t>
    <phoneticPr fontId="3"/>
  </si>
  <si>
    <t>３４９</t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</si>
  <si>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</si>
  <si>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２１６</t>
    <phoneticPr fontId="3"/>
  </si>
  <si>
    <t>１８３</t>
    <phoneticPr fontId="3"/>
  </si>
  <si>
    <t>３７７</t>
    <phoneticPr fontId="3"/>
  </si>
  <si>
    <t>ごみ収集量（kg）</t>
    <rPh sb="2" eb="4">
      <t>シュウシュウ</t>
    </rPh>
    <rPh sb="4" eb="5">
      <t>リョウ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</si>
  <si>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</si>
  <si>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>１８１</t>
    <phoneticPr fontId="3"/>
  </si>
  <si>
    <t>３６６</t>
    <phoneticPr fontId="3"/>
  </si>
  <si>
    <t>２１４</t>
    <phoneticPr fontId="3"/>
  </si>
  <si>
    <t>」</t>
    <phoneticPr fontId="3"/>
  </si>
  <si>
    <t>令和６年度</t>
    <rPh sb="0" eb="2">
      <t>レイワ</t>
    </rPh>
    <rPh sb="3" eb="5">
      <t>ネンド</t>
    </rPh>
    <rPh sb="4" eb="5">
      <t>ド</t>
    </rPh>
    <phoneticPr fontId="3"/>
  </si>
  <si>
    <t>２１３</t>
    <phoneticPr fontId="3"/>
  </si>
  <si>
    <t>３６１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</si>
</sst>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0_ ;[Red]\-#,##0.00\ "/>
    <numFmt numFmtId="177" formatCode="#,##0_ "/>
    <numFmt numFmtId="178" formatCode="#,##0.00_ "/>
    <numFmt numFmtId="179" formatCode="#,##0.00_);[Red]\(#,##0.00\)"/>
    <numFmt numFmtId="180" formatCode="0;&quot;▲ &quot;0"/>
    <numFmt numFmtId="181" formatCode="0.00;&quot;▲ &quot;0.00"/>
    <numFmt numFmtId="182" formatCode="#,##0_);[Red]\(#,##0\)"/>
    <numFmt numFmtId="183" formatCode="#,##0;[Red]#,##0"/>
    <numFmt numFmtId="184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2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2"/>
      <name val="ＭＳ ゴシック"/>
      <family val="3"/>
      <charset val="128"/>
    </font>
    <font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>
      <alignment vertical="center"/>
    </xf>
    <xf numFmtId="179" fontId="4" fillId="0" borderId="2" xfId="0" applyNumberFormat="1" applyFont="1" applyFill="1" applyBorder="1">
      <alignment vertical="center"/>
    </xf>
    <xf numFmtId="179" fontId="5" fillId="0" borderId="2" xfId="0" applyNumberFormat="1" applyFont="1" applyFill="1" applyBorder="1">
      <alignment vertical="center"/>
    </xf>
    <xf numFmtId="179" fontId="5" fillId="0" borderId="4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>
      <alignment vertical="center"/>
    </xf>
    <xf numFmtId="177" fontId="4" fillId="0" borderId="2" xfId="0" applyNumberFormat="1" applyFont="1" applyFill="1" applyBorder="1">
      <alignment vertical="center"/>
    </xf>
    <xf numFmtId="179" fontId="5" fillId="0" borderId="4" xfId="0" applyNumberFormat="1" applyFont="1" applyFill="1" applyBorder="1">
      <alignment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179" fontId="4" fillId="0" borderId="8" xfId="0" applyNumberFormat="1" applyFont="1" applyFill="1" applyBorder="1">
      <alignment vertical="center"/>
    </xf>
    <xf numFmtId="179" fontId="4" fillId="0" borderId="6" xfId="1" applyNumberFormat="1" applyFont="1" applyFill="1" applyBorder="1" applyAlignment="1">
      <alignment vertical="center"/>
    </xf>
    <xf numFmtId="179" fontId="5" fillId="0" borderId="6" xfId="0" applyNumberFormat="1" applyFont="1" applyFill="1" applyBorder="1">
      <alignment vertical="center"/>
    </xf>
    <xf numFmtId="179" fontId="5" fillId="0" borderId="9" xfId="0" applyNumberFormat="1" applyFont="1" applyFill="1" applyBorder="1">
      <alignment vertical="center"/>
    </xf>
    <xf numFmtId="179" fontId="5" fillId="0" borderId="10" xfId="0" applyNumberFormat="1" applyFont="1" applyFill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177" fontId="4" fillId="2" borderId="12" xfId="0" applyNumberFormat="1" applyFont="1" applyFill="1" applyBorder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179" fontId="4" fillId="2" borderId="15" xfId="0" applyNumberFormat="1" applyFont="1" applyFill="1" applyBorder="1">
      <alignment vertical="center"/>
    </xf>
    <xf numFmtId="179" fontId="4" fillId="2" borderId="13" xfId="1" applyNumberFormat="1" applyFont="1" applyFill="1" applyBorder="1" applyAlignment="1">
      <alignment vertical="center"/>
    </xf>
    <xf numFmtId="179" fontId="5" fillId="2" borderId="13" xfId="0" applyNumberFormat="1" applyFont="1" applyFill="1" applyBorder="1">
      <alignment vertical="center"/>
    </xf>
    <xf numFmtId="179" fontId="5" fillId="2" borderId="16" xfId="0" applyNumberFormat="1" applyFont="1" applyFill="1" applyBorder="1">
      <alignment vertical="center"/>
    </xf>
    <xf numFmtId="179" fontId="5" fillId="2" borderId="17" xfId="0" applyNumberFormat="1" applyFont="1" applyFill="1" applyBorder="1">
      <alignment vertical="center"/>
    </xf>
    <xf numFmtId="176" fontId="4" fillId="0" borderId="0" xfId="1" applyNumberFormat="1" applyFont="1" applyBorder="1" applyAlignment="1"/>
    <xf numFmtId="0" fontId="5" fillId="0" borderId="0" xfId="0" applyFont="1" applyBorder="1">
      <alignment vertical="center"/>
    </xf>
    <xf numFmtId="49" fontId="2" fillId="2" borderId="18" xfId="0" applyNumberFormat="1" applyFont="1" applyFill="1" applyBorder="1" applyAlignment="1">
      <alignment horizontal="center" vertical="center"/>
    </xf>
    <xf numFmtId="177" fontId="4" fillId="2" borderId="19" xfId="0" applyNumberFormat="1" applyFont="1" applyFill="1" applyBorder="1">
      <alignment vertical="center"/>
    </xf>
    <xf numFmtId="49" fontId="2" fillId="2" borderId="19" xfId="0" applyNumberFormat="1" applyFont="1" applyFill="1" applyBorder="1" applyAlignment="1">
      <alignment horizontal="center" vertical="center"/>
    </xf>
    <xf numFmtId="179" fontId="4" fillId="2" borderId="20" xfId="0" applyNumberFormat="1" applyFont="1" applyFill="1" applyBorder="1">
      <alignment vertical="center"/>
    </xf>
    <xf numFmtId="179" fontId="4" fillId="2" borderId="19" xfId="1" applyNumberFormat="1" applyFont="1" applyFill="1" applyBorder="1" applyAlignment="1">
      <alignment vertical="center"/>
    </xf>
    <xf numFmtId="179" fontId="5" fillId="2" borderId="19" xfId="0" applyNumberFormat="1" applyFont="1" applyFill="1" applyBorder="1">
      <alignment vertical="center"/>
    </xf>
    <xf numFmtId="179" fontId="5" fillId="2" borderId="21" xfId="0" applyNumberFormat="1" applyFont="1" applyFill="1" applyBorder="1">
      <alignment vertical="center"/>
    </xf>
    <xf numFmtId="0" fontId="2" fillId="2" borderId="22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177" fontId="4" fillId="2" borderId="23" xfId="0" applyNumberFormat="1" applyFont="1" applyFill="1" applyBorder="1">
      <alignment vertical="center"/>
    </xf>
    <xf numFmtId="49" fontId="2" fillId="2" borderId="23" xfId="0" applyNumberFormat="1" applyFont="1" applyFill="1" applyBorder="1" applyAlignment="1">
      <alignment horizontal="center" vertical="center"/>
    </xf>
    <xf numFmtId="179" fontId="4" fillId="2" borderId="24" xfId="0" applyNumberFormat="1" applyFont="1" applyFill="1" applyBorder="1">
      <alignment vertical="center"/>
    </xf>
    <xf numFmtId="179" fontId="4" fillId="2" borderId="23" xfId="1" applyNumberFormat="1" applyFont="1" applyFill="1" applyBorder="1" applyAlignment="1">
      <alignment vertical="center"/>
    </xf>
    <xf numFmtId="179" fontId="5" fillId="2" borderId="23" xfId="0" applyNumberFormat="1" applyFont="1" applyFill="1" applyBorder="1">
      <alignment vertical="center"/>
    </xf>
    <xf numFmtId="179" fontId="5" fillId="2" borderId="25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177" fontId="4" fillId="3" borderId="13" xfId="0" applyNumberFormat="1" applyFont="1" applyFill="1" applyBorder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7" fontId="4" fillId="2" borderId="13" xfId="0" applyNumberFormat="1" applyFont="1" applyFill="1" applyBorder="1">
      <alignment vertical="center"/>
    </xf>
    <xf numFmtId="179" fontId="4" fillId="2" borderId="13" xfId="0" applyNumberFormat="1" applyFont="1" applyFill="1" applyBorder="1">
      <alignment vertical="center"/>
    </xf>
    <xf numFmtId="179" fontId="5" fillId="2" borderId="14" xfId="0" applyNumberFormat="1" applyFont="1" applyFill="1" applyBorder="1">
      <alignment vertical="center"/>
    </xf>
    <xf numFmtId="179" fontId="4" fillId="3" borderId="13" xfId="0" applyNumberFormat="1" applyFont="1" applyFill="1" applyBorder="1">
      <alignment vertical="center"/>
    </xf>
    <xf numFmtId="179" fontId="4" fillId="3" borderId="13" xfId="1" applyNumberFormat="1" applyFont="1" applyFill="1" applyBorder="1" applyAlignment="1">
      <alignment vertical="center"/>
    </xf>
    <xf numFmtId="179" fontId="5" fillId="3" borderId="13" xfId="0" applyNumberFormat="1" applyFont="1" applyFill="1" applyBorder="1">
      <alignment vertical="center"/>
    </xf>
    <xf numFmtId="179" fontId="5" fillId="2" borderId="27" xfId="0" applyNumberFormat="1" applyFont="1" applyFill="1" applyBorder="1">
      <alignment vertical="center"/>
    </xf>
    <xf numFmtId="179" fontId="5" fillId="2" borderId="28" xfId="0" applyNumberFormat="1" applyFont="1" applyFill="1" applyBorder="1">
      <alignment vertical="center"/>
    </xf>
    <xf numFmtId="179" fontId="5" fillId="3" borderId="14" xfId="0" applyNumberFormat="1" applyFont="1" applyFill="1" applyBorder="1">
      <alignment vertical="center"/>
    </xf>
    <xf numFmtId="179" fontId="5" fillId="3" borderId="27" xfId="0" applyNumberFormat="1" applyFont="1" applyFill="1" applyBorder="1">
      <alignment vertical="center"/>
    </xf>
    <xf numFmtId="179" fontId="5" fillId="3" borderId="28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>
      <alignment vertical="center"/>
    </xf>
    <xf numFmtId="179" fontId="4" fillId="2" borderId="6" xfId="0" applyNumberFormat="1" applyFont="1" applyFill="1" applyBorder="1">
      <alignment vertical="center"/>
    </xf>
    <xf numFmtId="179" fontId="4" fillId="2" borderId="6" xfId="1" applyNumberFormat="1" applyFont="1" applyFill="1" applyBorder="1" applyAlignment="1">
      <alignment vertical="center"/>
    </xf>
    <xf numFmtId="179" fontId="5" fillId="2" borderId="6" xfId="0" applyNumberFormat="1" applyFont="1" applyFill="1" applyBorder="1">
      <alignment vertical="center"/>
    </xf>
    <xf numFmtId="0" fontId="2" fillId="3" borderId="20" xfId="0" applyFont="1" applyFill="1" applyBorder="1" applyAlignment="1">
      <alignment horizontal="center" vertical="center"/>
    </xf>
    <xf numFmtId="49" fontId="2" fillId="3" borderId="32" xfId="0" applyNumberFormat="1" applyFont="1" applyFill="1" applyBorder="1" applyAlignment="1">
      <alignment horizontal="center" vertical="center"/>
    </xf>
    <xf numFmtId="177" fontId="4" fillId="3" borderId="32" xfId="0" applyNumberFormat="1" applyFont="1" applyFill="1" applyBorder="1">
      <alignment vertical="center"/>
    </xf>
    <xf numFmtId="179" fontId="4" fillId="3" borderId="32" xfId="0" applyNumberFormat="1" applyFont="1" applyFill="1" applyBorder="1">
      <alignment vertical="center"/>
    </xf>
    <xf numFmtId="179" fontId="4" fillId="3" borderId="32" xfId="1" applyNumberFormat="1" applyFont="1" applyFill="1" applyBorder="1" applyAlignment="1">
      <alignment vertical="center"/>
    </xf>
    <xf numFmtId="179" fontId="5" fillId="3" borderId="32" xfId="0" applyNumberFormat="1" applyFont="1" applyFill="1" applyBorder="1">
      <alignment vertical="center"/>
    </xf>
    <xf numFmtId="179" fontId="5" fillId="3" borderId="33" xfId="0" applyNumberFormat="1" applyFont="1" applyFill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9" fontId="5" fillId="2" borderId="7" xfId="0" applyNumberFormat="1" applyFont="1" applyFill="1" applyBorder="1">
      <alignment vertical="center"/>
    </xf>
    <xf numFmtId="179" fontId="5" fillId="0" borderId="12" xfId="0" applyNumberFormat="1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80" fontId="5" fillId="4" borderId="12" xfId="0" applyNumberFormat="1" applyFont="1" applyFill="1" applyBorder="1" applyAlignment="1">
      <alignment horizontal="center" vertical="center"/>
    </xf>
    <xf numFmtId="181" fontId="5" fillId="4" borderId="12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center" vertical="center"/>
    </xf>
    <xf numFmtId="177" fontId="4" fillId="2" borderId="32" xfId="0" applyNumberFormat="1" applyFont="1" applyFill="1" applyBorder="1">
      <alignment vertical="center"/>
    </xf>
    <xf numFmtId="179" fontId="4" fillId="2" borderId="32" xfId="0" applyNumberFormat="1" applyFont="1" applyFill="1" applyBorder="1">
      <alignment vertical="center"/>
    </xf>
    <xf numFmtId="179" fontId="4" fillId="2" borderId="32" xfId="1" applyNumberFormat="1" applyFont="1" applyFill="1" applyBorder="1" applyAlignment="1">
      <alignment vertical="center"/>
    </xf>
    <xf numFmtId="179" fontId="5" fillId="2" borderId="32" xfId="0" applyNumberFormat="1" applyFont="1" applyFill="1" applyBorder="1">
      <alignment vertical="center"/>
    </xf>
    <xf numFmtId="179" fontId="5" fillId="2" borderId="33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49" fontId="2" fillId="5" borderId="32" xfId="0" applyNumberFormat="1" applyFont="1" applyFill="1" applyBorder="1" applyAlignment="1">
      <alignment horizontal="center" vertical="center"/>
    </xf>
    <xf numFmtId="177" fontId="4" fillId="5" borderId="32" xfId="0" applyNumberFormat="1" applyFont="1" applyFill="1" applyBorder="1">
      <alignment vertical="center"/>
    </xf>
    <xf numFmtId="179" fontId="4" fillId="5" borderId="32" xfId="0" applyNumberFormat="1" applyFont="1" applyFill="1" applyBorder="1">
      <alignment vertical="center"/>
    </xf>
    <xf numFmtId="179" fontId="4" fillId="5" borderId="32" xfId="1" applyNumberFormat="1" applyFont="1" applyFill="1" applyBorder="1" applyAlignment="1">
      <alignment vertical="center"/>
    </xf>
    <xf numFmtId="179" fontId="5" fillId="5" borderId="32" xfId="0" applyNumberFormat="1" applyFont="1" applyFill="1" applyBorder="1">
      <alignment vertical="center"/>
    </xf>
    <xf numFmtId="179" fontId="5" fillId="5" borderId="33" xfId="0" applyNumberFormat="1" applyFont="1" applyFill="1" applyBorder="1">
      <alignment vertical="center"/>
    </xf>
    <xf numFmtId="182" fontId="4" fillId="2" borderId="32" xfId="0" applyNumberFormat="1" applyFont="1" applyFill="1" applyBorder="1">
      <alignment vertical="center"/>
    </xf>
    <xf numFmtId="182" fontId="4" fillId="2" borderId="32" xfId="1" applyNumberFormat="1" applyFont="1" applyFill="1" applyBorder="1" applyAlignment="1">
      <alignment vertical="center"/>
    </xf>
    <xf numFmtId="182" fontId="4" fillId="5" borderId="32" xfId="0" applyNumberFormat="1" applyFont="1" applyFill="1" applyBorder="1">
      <alignment vertical="center"/>
    </xf>
    <xf numFmtId="182" fontId="4" fillId="5" borderId="32" xfId="1" applyNumberFormat="1" applyFont="1" applyFill="1" applyBorder="1" applyAlignment="1">
      <alignment vertical="center"/>
    </xf>
    <xf numFmtId="182" fontId="4" fillId="2" borderId="33" xfId="0" applyNumberFormat="1" applyFont="1" applyFill="1" applyBorder="1">
      <alignment vertical="center"/>
    </xf>
    <xf numFmtId="182" fontId="4" fillId="5" borderId="33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183" fontId="4" fillId="4" borderId="12" xfId="0" applyNumberFormat="1" applyFont="1" applyFill="1" applyBorder="1" applyAlignment="1">
      <alignment horizontal="center" vertical="center"/>
    </xf>
    <xf numFmtId="184" fontId="5" fillId="4" borderId="12" xfId="0" applyNumberFormat="1" applyFont="1" applyFill="1" applyBorder="1" applyAlignment="1">
      <alignment horizontal="center" vertical="center"/>
    </xf>
    <xf numFmtId="177" fontId="4" fillId="4" borderId="12" xfId="0" applyNumberFormat="1" applyFont="1" applyFill="1" applyBorder="1" applyAlignment="1">
      <alignment vertical="center"/>
    </xf>
    <xf numFmtId="177" fontId="4" fillId="4" borderId="1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177" fontId="5" fillId="4" borderId="1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10" workbookViewId="0">
      <selection activeCell="F19" sqref="F19"/>
    </sheetView>
  </sheetViews>
  <sheetFormatPr defaultRowHeight="17.25" x14ac:dyDescent="0.15"/>
  <cols>
    <col min="1" max="1" width="14.375" style="4" customWidth="1"/>
    <col min="2" max="2" width="11.25" style="4" customWidth="1"/>
    <col min="3" max="3" width="11" style="4" customWidth="1"/>
    <col min="4" max="4" width="11.625" style="4" customWidth="1"/>
    <col min="5" max="5" width="7.625" style="4" customWidth="1"/>
    <col min="6" max="12" width="11.125" style="4" customWidth="1"/>
    <col min="13" max="16384" width="9" style="4"/>
  </cols>
  <sheetData>
    <row r="1" spans="1:13" ht="36.75" customHeight="1" thickBot="1" x14ac:dyDescent="0.2">
      <c r="A1" s="121" t="s">
        <v>29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3" ht="20.25" customHeight="1" x14ac:dyDescent="0.15">
      <c r="A2" s="126"/>
      <c r="B2" s="127" t="s">
        <v>4</v>
      </c>
      <c r="C2" s="131" t="s">
        <v>18</v>
      </c>
      <c r="D2" s="131" t="s">
        <v>6</v>
      </c>
      <c r="E2" s="124" t="s">
        <v>7</v>
      </c>
      <c r="F2" s="126" t="s">
        <v>20</v>
      </c>
      <c r="G2" s="127"/>
      <c r="H2" s="127"/>
      <c r="I2" s="127"/>
      <c r="J2" s="127"/>
      <c r="K2" s="127"/>
      <c r="L2" s="128"/>
      <c r="M2" s="5"/>
    </row>
    <row r="3" spans="1:13" ht="18.75" customHeight="1" x14ac:dyDescent="0.15">
      <c r="A3" s="129"/>
      <c r="B3" s="130"/>
      <c r="C3" s="130"/>
      <c r="D3" s="132"/>
      <c r="E3" s="125"/>
      <c r="F3" s="1" t="s">
        <v>8</v>
      </c>
      <c r="G3" s="6" t="s">
        <v>19</v>
      </c>
      <c r="H3" s="7" t="s">
        <v>9</v>
      </c>
      <c r="I3" s="7" t="s">
        <v>10</v>
      </c>
      <c r="J3" s="7" t="s">
        <v>11</v>
      </c>
      <c r="K3" s="9" t="s">
        <v>12</v>
      </c>
      <c r="L3" s="8" t="s">
        <v>13</v>
      </c>
      <c r="M3" s="5"/>
    </row>
    <row r="4" spans="1:13" ht="36.75" customHeight="1" x14ac:dyDescent="0.15">
      <c r="A4" s="10" t="s">
        <v>5</v>
      </c>
      <c r="B4" s="11" t="s">
        <v>22</v>
      </c>
      <c r="C4" s="12">
        <v>39943</v>
      </c>
      <c r="D4" s="11" t="s">
        <v>23</v>
      </c>
      <c r="E4" s="13" t="s">
        <v>24</v>
      </c>
      <c r="F4" s="14">
        <v>74.47</v>
      </c>
      <c r="G4" s="15">
        <v>2.68</v>
      </c>
      <c r="H4" s="15">
        <v>0.38</v>
      </c>
      <c r="I4" s="16">
        <v>5.14</v>
      </c>
      <c r="J4" s="16">
        <v>30.74</v>
      </c>
      <c r="K4" s="17" t="s">
        <v>21</v>
      </c>
      <c r="L4" s="18">
        <f>F4+G4+H4+I4+J4</f>
        <v>113.41</v>
      </c>
      <c r="M4" s="5"/>
    </row>
    <row r="5" spans="1:13" ht="36.75" customHeight="1" x14ac:dyDescent="0.15">
      <c r="A5" s="19" t="s">
        <v>3</v>
      </c>
      <c r="B5" s="11" t="s">
        <v>22</v>
      </c>
      <c r="C5" s="12">
        <v>41314</v>
      </c>
      <c r="D5" s="11" t="s">
        <v>15</v>
      </c>
      <c r="E5" s="13" t="s">
        <v>25</v>
      </c>
      <c r="F5" s="14">
        <v>90.64</v>
      </c>
      <c r="G5" s="15">
        <v>2.21</v>
      </c>
      <c r="H5" s="15">
        <v>0.08</v>
      </c>
      <c r="I5" s="16">
        <v>9.84</v>
      </c>
      <c r="J5" s="16">
        <v>35.06</v>
      </c>
      <c r="K5" s="17" t="s">
        <v>21</v>
      </c>
      <c r="L5" s="18">
        <f>F5+G5+H5+I5+J5</f>
        <v>137.82999999999998</v>
      </c>
      <c r="M5" s="5"/>
    </row>
    <row r="6" spans="1:13" ht="36.75" customHeight="1" x14ac:dyDescent="0.15">
      <c r="A6" s="10" t="s">
        <v>0</v>
      </c>
      <c r="B6" s="11" t="s">
        <v>14</v>
      </c>
      <c r="C6" s="12">
        <v>41452</v>
      </c>
      <c r="D6" s="11" t="s">
        <v>15</v>
      </c>
      <c r="E6" s="13" t="s">
        <v>16</v>
      </c>
      <c r="F6" s="20">
        <v>102.56</v>
      </c>
      <c r="G6" s="15">
        <v>2.86</v>
      </c>
      <c r="H6" s="16">
        <v>0</v>
      </c>
      <c r="I6" s="16">
        <v>4.3600000000000003</v>
      </c>
      <c r="J6" s="16">
        <v>36.5</v>
      </c>
      <c r="K6" s="17" t="s">
        <v>21</v>
      </c>
      <c r="L6" s="18">
        <f>F6+G6+H6+I6+J6</f>
        <v>146.28</v>
      </c>
      <c r="M6" s="5"/>
    </row>
    <row r="7" spans="1:13" ht="36.75" customHeight="1" x14ac:dyDescent="0.15">
      <c r="A7" s="19" t="s">
        <v>1</v>
      </c>
      <c r="B7" s="11" t="s">
        <v>26</v>
      </c>
      <c r="C7" s="21">
        <v>41908</v>
      </c>
      <c r="D7" s="11" t="s">
        <v>27</v>
      </c>
      <c r="E7" s="13" t="s">
        <v>28</v>
      </c>
      <c r="F7" s="20">
        <v>82.59</v>
      </c>
      <c r="G7" s="15">
        <v>2.42</v>
      </c>
      <c r="H7" s="16">
        <v>0</v>
      </c>
      <c r="I7" s="16">
        <v>7.24</v>
      </c>
      <c r="J7" s="16">
        <v>30.2</v>
      </c>
      <c r="K7" s="17" t="s">
        <v>21</v>
      </c>
      <c r="L7" s="18">
        <f>F7+G7+H7+I7+J7</f>
        <v>122.45</v>
      </c>
      <c r="M7" s="5"/>
    </row>
    <row r="8" spans="1:13" ht="36.75" customHeight="1" x14ac:dyDescent="0.15">
      <c r="A8" s="19" t="s">
        <v>2</v>
      </c>
      <c r="B8" s="11" t="s">
        <v>17</v>
      </c>
      <c r="C8" s="21">
        <v>39875</v>
      </c>
      <c r="D8" s="11" t="s">
        <v>33</v>
      </c>
      <c r="E8" s="13" t="s">
        <v>32</v>
      </c>
      <c r="F8" s="20">
        <v>66.03</v>
      </c>
      <c r="G8" s="15">
        <v>2.65</v>
      </c>
      <c r="H8" s="16">
        <v>0</v>
      </c>
      <c r="I8" s="16">
        <v>7.47</v>
      </c>
      <c r="J8" s="16">
        <v>21.57</v>
      </c>
      <c r="K8" s="22">
        <v>38.4</v>
      </c>
      <c r="L8" s="18">
        <f>F8+G8+H8+I8+J8+K8</f>
        <v>136.12</v>
      </c>
      <c r="M8" s="5"/>
    </row>
    <row r="9" spans="1:13" ht="36.75" customHeight="1" x14ac:dyDescent="0.15">
      <c r="A9" s="19" t="s">
        <v>31</v>
      </c>
      <c r="B9" s="11" t="s">
        <v>34</v>
      </c>
      <c r="C9" s="21">
        <v>40416</v>
      </c>
      <c r="D9" s="23" t="s">
        <v>35</v>
      </c>
      <c r="E9" s="24" t="s">
        <v>36</v>
      </c>
      <c r="F9" s="25">
        <v>25.98</v>
      </c>
      <c r="G9" s="26">
        <v>2.5499999999999998</v>
      </c>
      <c r="H9" s="27">
        <v>0.32</v>
      </c>
      <c r="I9" s="27">
        <v>5.52</v>
      </c>
      <c r="J9" s="27">
        <v>22.04</v>
      </c>
      <c r="K9" s="28">
        <v>58.55</v>
      </c>
      <c r="L9" s="29">
        <f>F9+G9+H9+I9+J9+K9</f>
        <v>114.96000000000001</v>
      </c>
      <c r="M9" s="5"/>
    </row>
    <row r="10" spans="1:13" ht="36.75" customHeight="1" thickBot="1" x14ac:dyDescent="0.2">
      <c r="A10" s="30" t="s">
        <v>37</v>
      </c>
      <c r="B10" s="31" t="s">
        <v>17</v>
      </c>
      <c r="C10" s="32">
        <v>40084</v>
      </c>
      <c r="D10" s="33" t="s">
        <v>38</v>
      </c>
      <c r="E10" s="34" t="s">
        <v>39</v>
      </c>
      <c r="F10" s="35">
        <v>44.29</v>
      </c>
      <c r="G10" s="36">
        <v>1.5</v>
      </c>
      <c r="H10" s="37">
        <v>0.57999999999999996</v>
      </c>
      <c r="I10" s="37">
        <v>6.93</v>
      </c>
      <c r="J10" s="37">
        <v>24.89</v>
      </c>
      <c r="K10" s="38">
        <v>48</v>
      </c>
      <c r="L10" s="39">
        <f>SUM(F10:K10)</f>
        <v>126.19</v>
      </c>
      <c r="M10" s="5"/>
    </row>
    <row r="11" spans="1:13" ht="36.75" customHeight="1" thickBot="1" x14ac:dyDescent="0.2">
      <c r="A11" s="30" t="s">
        <v>40</v>
      </c>
      <c r="B11" s="31" t="s">
        <v>17</v>
      </c>
      <c r="C11" s="32">
        <v>40529</v>
      </c>
      <c r="D11" s="33" t="s">
        <v>41</v>
      </c>
      <c r="E11" s="34" t="s">
        <v>42</v>
      </c>
      <c r="F11" s="35">
        <v>35.4</v>
      </c>
      <c r="G11" s="36">
        <v>1.75</v>
      </c>
      <c r="H11" s="37">
        <v>0.89</v>
      </c>
      <c r="I11" s="37">
        <v>4.0599999999999996</v>
      </c>
      <c r="J11" s="37">
        <v>21.11</v>
      </c>
      <c r="K11" s="38">
        <v>45.06</v>
      </c>
      <c r="L11" s="39">
        <v>108.27</v>
      </c>
      <c r="M11" s="5"/>
    </row>
    <row r="12" spans="1:13" ht="36.75" customHeight="1" thickBot="1" x14ac:dyDescent="0.2">
      <c r="A12" s="30" t="s">
        <v>46</v>
      </c>
      <c r="B12" s="31" t="s">
        <v>43</v>
      </c>
      <c r="C12" s="32">
        <v>40624</v>
      </c>
      <c r="D12" s="33" t="s">
        <v>44</v>
      </c>
      <c r="E12" s="34" t="s">
        <v>45</v>
      </c>
      <c r="F12" s="35">
        <v>30.31</v>
      </c>
      <c r="G12" s="36">
        <v>2.17</v>
      </c>
      <c r="H12" s="37">
        <v>0.51</v>
      </c>
      <c r="I12" s="37">
        <v>4.34</v>
      </c>
      <c r="J12" s="37">
        <v>25.57</v>
      </c>
      <c r="K12" s="38">
        <v>52.02</v>
      </c>
      <c r="L12" s="39">
        <v>114.92</v>
      </c>
      <c r="M12" s="5"/>
    </row>
    <row r="13" spans="1:13" ht="36.75" customHeight="1" thickBot="1" x14ac:dyDescent="0.2">
      <c r="A13" s="30" t="s">
        <v>47</v>
      </c>
      <c r="B13" s="42" t="s">
        <v>43</v>
      </c>
      <c r="C13" s="43">
        <v>42546</v>
      </c>
      <c r="D13" s="44" t="s">
        <v>48</v>
      </c>
      <c r="E13" s="44" t="s">
        <v>49</v>
      </c>
      <c r="F13" s="45">
        <v>28.06</v>
      </c>
      <c r="G13" s="46">
        <v>2.3199999999999998</v>
      </c>
      <c r="H13" s="47">
        <v>0.77</v>
      </c>
      <c r="I13" s="47">
        <v>9.56</v>
      </c>
      <c r="J13" s="47">
        <v>27.38</v>
      </c>
      <c r="K13" s="47">
        <v>67.72</v>
      </c>
      <c r="L13" s="48">
        <v>135.81</v>
      </c>
      <c r="M13" s="5"/>
    </row>
    <row r="14" spans="1:13" ht="36.75" customHeight="1" thickBot="1" x14ac:dyDescent="0.2">
      <c r="A14" s="49" t="s">
        <v>50</v>
      </c>
      <c r="B14" s="42" t="s">
        <v>26</v>
      </c>
      <c r="C14" s="43">
        <v>41055</v>
      </c>
      <c r="D14" s="44" t="s">
        <v>44</v>
      </c>
      <c r="E14" s="44" t="s">
        <v>51</v>
      </c>
      <c r="F14" s="45">
        <v>22.95</v>
      </c>
      <c r="G14" s="46">
        <v>1.97</v>
      </c>
      <c r="H14" s="47">
        <v>0.91</v>
      </c>
      <c r="I14" s="47">
        <v>3.74</v>
      </c>
      <c r="J14" s="47">
        <v>22.68</v>
      </c>
      <c r="K14" s="47">
        <v>61.94</v>
      </c>
      <c r="L14" s="48">
        <v>114.19</v>
      </c>
      <c r="M14" s="5"/>
    </row>
    <row r="15" spans="1:13" ht="36.75" customHeight="1" x14ac:dyDescent="0.15">
      <c r="A15" s="57" t="s">
        <v>52</v>
      </c>
      <c r="B15" s="50" t="s">
        <v>53</v>
      </c>
      <c r="C15" s="51">
        <v>41543</v>
      </c>
      <c r="D15" s="52" t="s">
        <v>41</v>
      </c>
      <c r="E15" s="52" t="s">
        <v>54</v>
      </c>
      <c r="F15" s="53">
        <v>34.24</v>
      </c>
      <c r="G15" s="54">
        <v>1.36</v>
      </c>
      <c r="H15" s="55">
        <v>0.42</v>
      </c>
      <c r="I15" s="55">
        <v>1.86</v>
      </c>
      <c r="J15" s="55">
        <v>24.3</v>
      </c>
      <c r="K15" s="55">
        <v>65.150000000000006</v>
      </c>
      <c r="L15" s="56">
        <v>127.33</v>
      </c>
      <c r="M15" s="5"/>
    </row>
    <row r="16" spans="1:13" ht="36.75" customHeight="1" thickBot="1" x14ac:dyDescent="0.2">
      <c r="A16" s="61" t="s">
        <v>55</v>
      </c>
      <c r="B16" s="33" t="s">
        <v>14</v>
      </c>
      <c r="C16" s="62">
        <v>39613</v>
      </c>
      <c r="D16" s="33" t="s">
        <v>44</v>
      </c>
      <c r="E16" s="33" t="s">
        <v>56</v>
      </c>
      <c r="F16" s="63">
        <v>32.130000000000003</v>
      </c>
      <c r="G16" s="36">
        <v>1.7</v>
      </c>
      <c r="H16" s="37">
        <v>0.55000000000000004</v>
      </c>
      <c r="I16" s="37">
        <v>2.58</v>
      </c>
      <c r="J16" s="37">
        <v>20.97</v>
      </c>
      <c r="K16" s="37">
        <v>56.96</v>
      </c>
      <c r="L16" s="64">
        <v>114.89</v>
      </c>
      <c r="M16" s="5"/>
    </row>
    <row r="17" spans="1:13" ht="36.75" customHeight="1" thickBot="1" x14ac:dyDescent="0.2">
      <c r="A17" s="60" t="s">
        <v>57</v>
      </c>
      <c r="B17" s="58" t="s">
        <v>14</v>
      </c>
      <c r="C17" s="59">
        <v>39071</v>
      </c>
      <c r="D17" s="58" t="s">
        <v>48</v>
      </c>
      <c r="E17" s="58" t="s">
        <v>49</v>
      </c>
      <c r="F17" s="65">
        <v>23.49</v>
      </c>
      <c r="G17" s="66">
        <v>1.44</v>
      </c>
      <c r="H17" s="67">
        <v>0.46</v>
      </c>
      <c r="I17" s="67">
        <v>5.19</v>
      </c>
      <c r="J17" s="67">
        <v>20.88</v>
      </c>
      <c r="K17" s="67">
        <v>52.95</v>
      </c>
      <c r="L17" s="70">
        <v>104.41</v>
      </c>
      <c r="M17" s="5"/>
    </row>
    <row r="18" spans="1:13" ht="36.75" customHeight="1" x14ac:dyDescent="0.15">
      <c r="A18" s="122" t="s">
        <v>30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3" ht="36.75" customHeight="1" x14ac:dyDescent="0.2">
      <c r="A19" s="2"/>
      <c r="B19" s="2"/>
      <c r="C19" s="2"/>
      <c r="D19" s="2"/>
      <c r="E19" s="3"/>
      <c r="F19" s="3"/>
      <c r="G19" s="40"/>
    </row>
    <row r="20" spans="1:13" x14ac:dyDescent="0.15">
      <c r="F20" s="41"/>
    </row>
    <row r="24" spans="1:13" x14ac:dyDescent="0.15">
      <c r="E24" s="4">
        <v>39</v>
      </c>
    </row>
  </sheetData>
  <mergeCells count="8">
    <mergeCell ref="A1:L1"/>
    <mergeCell ref="A18:L18"/>
    <mergeCell ref="E2:E3"/>
    <mergeCell ref="F2:L2"/>
    <mergeCell ref="A2:A3"/>
    <mergeCell ref="B2:B3"/>
    <mergeCell ref="C2:C3"/>
    <mergeCell ref="D2:D3"/>
  </mergeCells>
  <phoneticPr fontId="3"/>
  <pageMargins left="0.78740157480314965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C17" sqref="C17"/>
    </sheetView>
  </sheetViews>
  <sheetFormatPr defaultRowHeight="13.5" x14ac:dyDescent="0.15"/>
  <cols>
    <col min="1" max="1" width="14.75" customWidth="1"/>
    <col min="2" max="2" width="10.125" customWidth="1"/>
    <col min="3" max="3" width="11.75" customWidth="1"/>
    <col min="4" max="4" width="10.625" customWidth="1"/>
    <col min="5" max="5" width="8.375" customWidth="1"/>
    <col min="6" max="6" width="10.125" customWidth="1"/>
    <col min="7" max="7" width="9.25" customWidth="1"/>
    <col min="12" max="12" width="9.25" bestFit="1" customWidth="1"/>
  </cols>
  <sheetData>
    <row r="1" spans="1:12" ht="14.25" thickBot="1" x14ac:dyDescent="0.2"/>
    <row r="2" spans="1:12" ht="18.75" customHeight="1" x14ac:dyDescent="0.15">
      <c r="A2" s="126"/>
      <c r="B2" s="127" t="s">
        <v>4</v>
      </c>
      <c r="C2" s="131" t="s">
        <v>18</v>
      </c>
      <c r="D2" s="131" t="s">
        <v>6</v>
      </c>
      <c r="E2" s="124" t="s">
        <v>7</v>
      </c>
      <c r="F2" s="126" t="s">
        <v>20</v>
      </c>
      <c r="G2" s="127"/>
      <c r="H2" s="127"/>
      <c r="I2" s="127"/>
      <c r="J2" s="127"/>
      <c r="K2" s="127"/>
      <c r="L2" s="128"/>
    </row>
    <row r="3" spans="1:12" ht="18.75" customHeight="1" thickBot="1" x14ac:dyDescent="0.2">
      <c r="A3" s="129"/>
      <c r="B3" s="130"/>
      <c r="C3" s="130"/>
      <c r="D3" s="132"/>
      <c r="E3" s="125"/>
      <c r="F3" s="1" t="s">
        <v>8</v>
      </c>
      <c r="G3" s="6" t="s">
        <v>19</v>
      </c>
      <c r="H3" s="7" t="s">
        <v>9</v>
      </c>
      <c r="I3" s="7" t="s">
        <v>10</v>
      </c>
      <c r="J3" s="7" t="s">
        <v>11</v>
      </c>
      <c r="K3" s="9" t="s">
        <v>12</v>
      </c>
      <c r="L3" s="8" t="s">
        <v>13</v>
      </c>
    </row>
    <row r="4" spans="1:12" ht="36.75" customHeight="1" x14ac:dyDescent="0.15">
      <c r="A4" s="57" t="s">
        <v>55</v>
      </c>
      <c r="B4" s="50" t="s">
        <v>14</v>
      </c>
      <c r="C4" s="51">
        <v>39613</v>
      </c>
      <c r="D4" s="52" t="s">
        <v>44</v>
      </c>
      <c r="E4" s="52" t="s">
        <v>56</v>
      </c>
      <c r="F4" s="53">
        <v>34.24</v>
      </c>
      <c r="G4" s="54">
        <v>1.36</v>
      </c>
      <c r="H4" s="55">
        <v>0.42</v>
      </c>
      <c r="I4" s="55">
        <v>1.86</v>
      </c>
      <c r="J4" s="55">
        <v>24.3</v>
      </c>
      <c r="K4" s="55">
        <v>65.150000000000006</v>
      </c>
      <c r="L4" s="56">
        <v>127.33</v>
      </c>
    </row>
    <row r="5" spans="1:12" ht="36.75" customHeight="1" thickBot="1" x14ac:dyDescent="0.2">
      <c r="A5" s="61" t="s">
        <v>57</v>
      </c>
      <c r="B5" s="33" t="s">
        <v>14</v>
      </c>
      <c r="C5" s="62">
        <v>39071</v>
      </c>
      <c r="D5" s="33" t="s">
        <v>48</v>
      </c>
      <c r="E5" s="33" t="s">
        <v>58</v>
      </c>
      <c r="F5" s="63">
        <v>23.49</v>
      </c>
      <c r="G5" s="36">
        <v>1.44</v>
      </c>
      <c r="H5" s="37">
        <v>0.46</v>
      </c>
      <c r="I5" s="37">
        <v>5.19</v>
      </c>
      <c r="J5" s="37">
        <v>20.88</v>
      </c>
      <c r="K5" s="68">
        <v>52.95</v>
      </c>
      <c r="L5" s="69">
        <v>104.41</v>
      </c>
    </row>
  </sheetData>
  <mergeCells count="6">
    <mergeCell ref="F2:L2"/>
    <mergeCell ref="A2:A3"/>
    <mergeCell ref="B2:B3"/>
    <mergeCell ref="C2:C3"/>
    <mergeCell ref="D2:D3"/>
    <mergeCell ref="E2:E3"/>
  </mergeCells>
  <phoneticPr fontId="3"/>
  <pageMargins left="3.937007874015748E-2" right="3.937007874015748E-2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B6" sqref="B6"/>
    </sheetView>
  </sheetViews>
  <sheetFormatPr defaultRowHeight="13.5" x14ac:dyDescent="0.15"/>
  <cols>
    <col min="1" max="1" width="14.75" customWidth="1"/>
    <col min="2" max="2" width="10.125" customWidth="1"/>
    <col min="3" max="3" width="11.75" customWidth="1"/>
    <col min="4" max="4" width="10.625" customWidth="1"/>
    <col min="5" max="5" width="8.375" customWidth="1"/>
    <col min="6" max="6" width="10.125" customWidth="1"/>
    <col min="7" max="7" width="9.25" customWidth="1"/>
    <col min="12" max="12" width="9.25" bestFit="1" customWidth="1"/>
  </cols>
  <sheetData>
    <row r="1" spans="1:12" ht="14.25" thickBot="1" x14ac:dyDescent="0.2"/>
    <row r="2" spans="1:12" ht="18.75" customHeight="1" x14ac:dyDescent="0.15">
      <c r="A2" s="126"/>
      <c r="B2" s="127" t="s">
        <v>4</v>
      </c>
      <c r="C2" s="131" t="s">
        <v>18</v>
      </c>
      <c r="D2" s="131" t="s">
        <v>6</v>
      </c>
      <c r="E2" s="124" t="s">
        <v>7</v>
      </c>
      <c r="F2" s="126" t="s">
        <v>20</v>
      </c>
      <c r="G2" s="127"/>
      <c r="H2" s="127"/>
      <c r="I2" s="127"/>
      <c r="J2" s="127"/>
      <c r="K2" s="127"/>
      <c r="L2" s="128"/>
    </row>
    <row r="3" spans="1:12" ht="18.75" customHeight="1" thickBot="1" x14ac:dyDescent="0.2">
      <c r="A3" s="129"/>
      <c r="B3" s="130"/>
      <c r="C3" s="130"/>
      <c r="D3" s="132"/>
      <c r="E3" s="125"/>
      <c r="F3" s="1" t="s">
        <v>8</v>
      </c>
      <c r="G3" s="6" t="s">
        <v>19</v>
      </c>
      <c r="H3" s="7" t="s">
        <v>9</v>
      </c>
      <c r="I3" s="7" t="s">
        <v>10</v>
      </c>
      <c r="J3" s="7" t="s">
        <v>11</v>
      </c>
      <c r="K3" s="9" t="s">
        <v>12</v>
      </c>
      <c r="L3" s="8" t="s">
        <v>13</v>
      </c>
    </row>
    <row r="4" spans="1:12" ht="36.75" customHeight="1" x14ac:dyDescent="0.15">
      <c r="A4" s="57" t="s">
        <v>57</v>
      </c>
      <c r="B4" s="50" t="s">
        <v>14</v>
      </c>
      <c r="C4" s="51">
        <v>39071</v>
      </c>
      <c r="D4" s="52" t="s">
        <v>48</v>
      </c>
      <c r="E4" s="52" t="s">
        <v>49</v>
      </c>
      <c r="F4" s="53">
        <v>23.49</v>
      </c>
      <c r="G4" s="54">
        <v>1.44</v>
      </c>
      <c r="H4" s="55">
        <v>0.46</v>
      </c>
      <c r="I4" s="55">
        <v>5.19</v>
      </c>
      <c r="J4" s="55">
        <v>20.88</v>
      </c>
      <c r="K4" s="55">
        <v>52.95</v>
      </c>
      <c r="L4" s="56">
        <v>104.41</v>
      </c>
    </row>
    <row r="5" spans="1:12" ht="36.75" customHeight="1" thickBot="1" x14ac:dyDescent="0.2">
      <c r="A5" s="61" t="s">
        <v>59</v>
      </c>
      <c r="B5" s="33" t="s">
        <v>60</v>
      </c>
      <c r="C5" s="62">
        <v>37519</v>
      </c>
      <c r="D5" s="33" t="s">
        <v>61</v>
      </c>
      <c r="E5" s="33" t="s">
        <v>62</v>
      </c>
      <c r="F5" s="63">
        <v>25.15</v>
      </c>
      <c r="G5" s="36">
        <v>1.45</v>
      </c>
      <c r="H5" s="37">
        <v>0.95</v>
      </c>
      <c r="I5" s="37">
        <v>3.43</v>
      </c>
      <c r="J5" s="37">
        <v>21.76</v>
      </c>
      <c r="K5" s="68">
        <v>66.11</v>
      </c>
      <c r="L5" s="69">
        <v>118.85</v>
      </c>
    </row>
    <row r="6" spans="1:12" ht="36.75" customHeight="1" thickBot="1" x14ac:dyDescent="0.2">
      <c r="A6" s="60" t="s">
        <v>59</v>
      </c>
      <c r="B6" s="58" t="s">
        <v>22</v>
      </c>
      <c r="C6" s="59">
        <v>37519</v>
      </c>
      <c r="D6" s="58" t="s">
        <v>61</v>
      </c>
      <c r="E6" s="58" t="s">
        <v>62</v>
      </c>
      <c r="F6" s="65">
        <v>25.15</v>
      </c>
      <c r="G6" s="66">
        <v>1.45</v>
      </c>
      <c r="H6" s="67">
        <v>0.95</v>
      </c>
      <c r="I6" s="67">
        <v>3.43</v>
      </c>
      <c r="J6" s="67">
        <v>21.76</v>
      </c>
      <c r="K6" s="71">
        <v>66.11</v>
      </c>
      <c r="L6" s="72">
        <v>118.85</v>
      </c>
    </row>
  </sheetData>
  <mergeCells count="6">
    <mergeCell ref="F2:L2"/>
    <mergeCell ref="A2:A3"/>
    <mergeCell ref="B2:B3"/>
    <mergeCell ref="C2:C3"/>
    <mergeCell ref="D2:D3"/>
    <mergeCell ref="E2:E3"/>
  </mergeCells>
  <phoneticPr fontId="3"/>
  <pageMargins left="3.937007874015748E-2" right="3.937007874015748E-2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view="pageBreakPreview" zoomScale="142" zoomScaleNormal="100" zoomScaleSheetLayoutView="142" workbookViewId="0">
      <selection activeCell="A9" sqref="A9"/>
    </sheetView>
  </sheetViews>
  <sheetFormatPr defaultRowHeight="13.5" x14ac:dyDescent="0.15"/>
  <cols>
    <col min="1" max="1" width="14.75" customWidth="1"/>
    <col min="2" max="2" width="10.125" customWidth="1"/>
    <col min="3" max="3" width="11.75" customWidth="1"/>
    <col min="4" max="4" width="10.625" customWidth="1"/>
    <col min="5" max="5" width="8.375" customWidth="1"/>
    <col min="6" max="6" width="10.125" customWidth="1"/>
    <col min="7" max="7" width="9.25" customWidth="1"/>
    <col min="12" max="12" width="9.25" bestFit="1" customWidth="1"/>
  </cols>
  <sheetData>
    <row r="1" spans="1:12" ht="42" customHeight="1" thickBot="1" x14ac:dyDescent="0.2">
      <c r="A1" s="133" t="s">
        <v>68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8.75" customHeight="1" x14ac:dyDescent="0.15">
      <c r="A2" s="126"/>
      <c r="B2" s="127" t="s">
        <v>4</v>
      </c>
      <c r="C2" s="131" t="s">
        <v>18</v>
      </c>
      <c r="D2" s="131" t="s">
        <v>6</v>
      </c>
      <c r="E2" s="131" t="s">
        <v>7</v>
      </c>
      <c r="F2" s="127" t="s">
        <v>20</v>
      </c>
      <c r="G2" s="127"/>
      <c r="H2" s="127"/>
      <c r="I2" s="127"/>
      <c r="J2" s="127"/>
      <c r="K2" s="127"/>
      <c r="L2" s="128"/>
    </row>
    <row r="3" spans="1:12" ht="18.75" customHeight="1" x14ac:dyDescent="0.15">
      <c r="A3" s="129"/>
      <c r="B3" s="130"/>
      <c r="C3" s="130"/>
      <c r="D3" s="132"/>
      <c r="E3" s="132"/>
      <c r="F3" s="73" t="s">
        <v>8</v>
      </c>
      <c r="G3" s="73" t="s">
        <v>19</v>
      </c>
      <c r="H3" s="7" t="s">
        <v>9</v>
      </c>
      <c r="I3" s="7" t="s">
        <v>10</v>
      </c>
      <c r="J3" s="7" t="s">
        <v>11</v>
      </c>
      <c r="K3" s="7" t="s">
        <v>12</v>
      </c>
      <c r="L3" s="86" t="s">
        <v>13</v>
      </c>
    </row>
    <row r="4" spans="1:12" ht="36.75" customHeight="1" thickBot="1" x14ac:dyDescent="0.2">
      <c r="A4" s="87" t="s">
        <v>59</v>
      </c>
      <c r="B4" s="74" t="s">
        <v>22</v>
      </c>
      <c r="C4" s="75">
        <v>37519</v>
      </c>
      <c r="D4" s="74" t="s">
        <v>61</v>
      </c>
      <c r="E4" s="74" t="s">
        <v>62</v>
      </c>
      <c r="F4" s="76">
        <v>25.15</v>
      </c>
      <c r="G4" s="77">
        <v>1.45</v>
      </c>
      <c r="H4" s="78">
        <v>0.95</v>
      </c>
      <c r="I4" s="78">
        <v>3.43</v>
      </c>
      <c r="J4" s="78">
        <v>21.76</v>
      </c>
      <c r="K4" s="78">
        <v>66.11</v>
      </c>
      <c r="L4" s="88">
        <v>118.85</v>
      </c>
    </row>
    <row r="5" spans="1:12" ht="36.75" customHeight="1" thickBot="1" x14ac:dyDescent="0.2">
      <c r="A5" s="79" t="s">
        <v>63</v>
      </c>
      <c r="B5" s="80" t="s">
        <v>64</v>
      </c>
      <c r="C5" s="81">
        <v>36002</v>
      </c>
      <c r="D5" s="80" t="s">
        <v>65</v>
      </c>
      <c r="E5" s="80" t="s">
        <v>66</v>
      </c>
      <c r="F5" s="82">
        <v>23.13</v>
      </c>
      <c r="G5" s="83">
        <v>1.69</v>
      </c>
      <c r="H5" s="84">
        <v>1.03</v>
      </c>
      <c r="I5" s="84">
        <v>4.2</v>
      </c>
      <c r="J5" s="84">
        <v>20.010000000000002</v>
      </c>
      <c r="K5" s="84">
        <v>90.91</v>
      </c>
      <c r="L5" s="85">
        <f>SUM(F5:K5)</f>
        <v>140.97</v>
      </c>
    </row>
    <row r="6" spans="1:12" ht="32.25" customHeight="1" thickBot="1" x14ac:dyDescent="0.2">
      <c r="A6" s="90" t="s">
        <v>67</v>
      </c>
      <c r="B6" s="91">
        <f t="shared" ref="B6:L6" si="0">B5-B4</f>
        <v>-3</v>
      </c>
      <c r="C6" s="91">
        <f t="shared" si="0"/>
        <v>-1517</v>
      </c>
      <c r="D6" s="91">
        <f t="shared" si="0"/>
        <v>-5</v>
      </c>
      <c r="E6" s="91">
        <f t="shared" si="0"/>
        <v>-5</v>
      </c>
      <c r="F6" s="92">
        <f t="shared" si="0"/>
        <v>-2.0199999999999996</v>
      </c>
      <c r="G6" s="92">
        <f t="shared" si="0"/>
        <v>0.24</v>
      </c>
      <c r="H6" s="92">
        <f t="shared" si="0"/>
        <v>8.0000000000000071E-2</v>
      </c>
      <c r="I6" s="92">
        <f t="shared" si="0"/>
        <v>0.77</v>
      </c>
      <c r="J6" s="92">
        <f t="shared" si="0"/>
        <v>-1.75</v>
      </c>
      <c r="K6" s="92">
        <f t="shared" si="0"/>
        <v>24.799999999999997</v>
      </c>
      <c r="L6" s="92">
        <f t="shared" si="0"/>
        <v>22.120000000000005</v>
      </c>
    </row>
    <row r="7" spans="1:12" ht="18" thickBot="1" x14ac:dyDescent="0.2">
      <c r="H7" s="89"/>
    </row>
  </sheetData>
  <mergeCells count="7">
    <mergeCell ref="F2:L2"/>
    <mergeCell ref="A1:L1"/>
    <mergeCell ref="A2:A3"/>
    <mergeCell ref="B2:B3"/>
    <mergeCell ref="C2:C3"/>
    <mergeCell ref="D2:D3"/>
    <mergeCell ref="E2:E3"/>
  </mergeCells>
  <phoneticPr fontId="3"/>
  <pageMargins left="3.937007874015748E-2" right="3.937007874015748E-2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view="pageBreakPreview" zoomScale="142" zoomScaleNormal="100" zoomScaleSheetLayoutView="142" workbookViewId="0">
      <selection activeCell="C11" sqref="C11"/>
    </sheetView>
  </sheetViews>
  <sheetFormatPr defaultRowHeight="13.5" x14ac:dyDescent="0.15"/>
  <cols>
    <col min="1" max="1" width="14.75" customWidth="1"/>
    <col min="2" max="2" width="10.125" customWidth="1"/>
    <col min="3" max="3" width="11.75" customWidth="1"/>
    <col min="4" max="4" width="10.625" customWidth="1"/>
    <col min="5" max="5" width="8.375" customWidth="1"/>
    <col min="6" max="6" width="10.125" customWidth="1"/>
    <col min="7" max="7" width="9.25" customWidth="1"/>
    <col min="10" max="11" width="10.375" bestFit="1" customWidth="1"/>
    <col min="12" max="12" width="11.75" bestFit="1" customWidth="1"/>
  </cols>
  <sheetData>
    <row r="1" spans="1:12" ht="42" customHeight="1" thickBot="1" x14ac:dyDescent="0.2">
      <c r="A1" s="133" t="s">
        <v>70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8.75" customHeight="1" x14ac:dyDescent="0.15">
      <c r="A2" s="126"/>
      <c r="B2" s="127" t="s">
        <v>4</v>
      </c>
      <c r="C2" s="131" t="s">
        <v>18</v>
      </c>
      <c r="D2" s="131" t="s">
        <v>6</v>
      </c>
      <c r="E2" s="131" t="s">
        <v>7</v>
      </c>
      <c r="F2" s="127" t="s">
        <v>20</v>
      </c>
      <c r="G2" s="127"/>
      <c r="H2" s="127"/>
      <c r="I2" s="127"/>
      <c r="J2" s="127"/>
      <c r="K2" s="127"/>
      <c r="L2" s="128"/>
    </row>
    <row r="3" spans="1:12" ht="18.75" customHeight="1" thickBot="1" x14ac:dyDescent="0.2">
      <c r="A3" s="129"/>
      <c r="B3" s="130"/>
      <c r="C3" s="130"/>
      <c r="D3" s="132"/>
      <c r="E3" s="132"/>
      <c r="F3" s="93" t="s">
        <v>8</v>
      </c>
      <c r="G3" s="93" t="s">
        <v>19</v>
      </c>
      <c r="H3" s="7" t="s">
        <v>9</v>
      </c>
      <c r="I3" s="7" t="s">
        <v>10</v>
      </c>
      <c r="J3" s="7" t="s">
        <v>11</v>
      </c>
      <c r="K3" s="7" t="s">
        <v>12</v>
      </c>
      <c r="L3" s="86" t="s">
        <v>13</v>
      </c>
    </row>
    <row r="4" spans="1:12" ht="36.75" customHeight="1" thickBot="1" x14ac:dyDescent="0.2">
      <c r="A4" s="94" t="s">
        <v>63</v>
      </c>
      <c r="B4" s="95" t="s">
        <v>64</v>
      </c>
      <c r="C4" s="96">
        <v>36002</v>
      </c>
      <c r="D4" s="95" t="s">
        <v>65</v>
      </c>
      <c r="E4" s="95" t="s">
        <v>66</v>
      </c>
      <c r="F4" s="97">
        <v>23.13</v>
      </c>
      <c r="G4" s="98">
        <v>1.69</v>
      </c>
      <c r="H4" s="99">
        <v>1.03</v>
      </c>
      <c r="I4" s="99">
        <v>4.2</v>
      </c>
      <c r="J4" s="99">
        <v>20.010000000000002</v>
      </c>
      <c r="K4" s="99">
        <v>90.91</v>
      </c>
      <c r="L4" s="100">
        <f>SUM(F4:K4)</f>
        <v>140.97</v>
      </c>
    </row>
    <row r="5" spans="1:12" ht="36.75" customHeight="1" thickBot="1" x14ac:dyDescent="0.2">
      <c r="A5" s="102" t="s">
        <v>69</v>
      </c>
      <c r="B5" s="103" t="s">
        <v>71</v>
      </c>
      <c r="C5" s="104">
        <v>36172</v>
      </c>
      <c r="D5" s="103" t="s">
        <v>72</v>
      </c>
      <c r="E5" s="103" t="s">
        <v>73</v>
      </c>
      <c r="F5" s="105">
        <v>17.12</v>
      </c>
      <c r="G5" s="106">
        <v>0.99</v>
      </c>
      <c r="H5" s="107">
        <v>0.54</v>
      </c>
      <c r="I5" s="107">
        <v>3.62</v>
      </c>
      <c r="J5" s="107">
        <v>19.82</v>
      </c>
      <c r="K5" s="107">
        <v>54.98</v>
      </c>
      <c r="L5" s="108">
        <v>97.07</v>
      </c>
    </row>
    <row r="6" spans="1:12" ht="32.25" customHeight="1" thickBot="1" x14ac:dyDescent="0.2">
      <c r="A6" s="90" t="s">
        <v>67</v>
      </c>
      <c r="B6" s="91">
        <f t="shared" ref="B6:L6" si="0">SUM(B5-B4)</f>
        <v>2</v>
      </c>
      <c r="C6" s="91">
        <f t="shared" si="0"/>
        <v>170</v>
      </c>
      <c r="D6" s="91">
        <f t="shared" si="0"/>
        <v>4</v>
      </c>
      <c r="E6" s="91">
        <f t="shared" si="0"/>
        <v>-1</v>
      </c>
      <c r="F6" s="92">
        <f t="shared" si="0"/>
        <v>-6.009999999999998</v>
      </c>
      <c r="G6" s="92">
        <f t="shared" si="0"/>
        <v>-0.7</v>
      </c>
      <c r="H6" s="92">
        <f t="shared" si="0"/>
        <v>-0.49</v>
      </c>
      <c r="I6" s="92">
        <f t="shared" si="0"/>
        <v>-0.58000000000000007</v>
      </c>
      <c r="J6" s="92">
        <f t="shared" si="0"/>
        <v>-0.19000000000000128</v>
      </c>
      <c r="K6" s="92">
        <f t="shared" si="0"/>
        <v>-35.93</v>
      </c>
      <c r="L6" s="92">
        <f t="shared" si="0"/>
        <v>-43.900000000000006</v>
      </c>
    </row>
    <row r="7" spans="1:12" ht="18" thickBot="1" x14ac:dyDescent="0.2">
      <c r="H7" s="89"/>
    </row>
  </sheetData>
  <mergeCells count="7">
    <mergeCell ref="A1:L1"/>
    <mergeCell ref="A2:A3"/>
    <mergeCell ref="B2:B3"/>
    <mergeCell ref="C2:C3"/>
    <mergeCell ref="D2:D3"/>
    <mergeCell ref="E2:E3"/>
    <mergeCell ref="F2:L2"/>
  </mergeCells>
  <phoneticPr fontId="3"/>
  <pageMargins left="3.937007874015748E-2" right="3.937007874015748E-2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view="pageBreakPreview" zoomScale="142" zoomScaleNormal="100" zoomScaleSheetLayoutView="142" workbookViewId="0">
      <selection activeCell="J11" sqref="J11"/>
    </sheetView>
  </sheetViews>
  <sheetFormatPr defaultRowHeight="13.5" x14ac:dyDescent="0.15"/>
  <cols>
    <col min="1" max="1" width="14.75" customWidth="1"/>
    <col min="2" max="2" width="10.125" customWidth="1"/>
    <col min="3" max="3" width="11.75" customWidth="1"/>
    <col min="4" max="4" width="10.625" customWidth="1"/>
    <col min="5" max="5" width="8.375" customWidth="1"/>
    <col min="6" max="6" width="10.125" customWidth="1"/>
    <col min="7" max="7" width="9.25" customWidth="1"/>
    <col min="8" max="8" width="9.25" bestFit="1" customWidth="1"/>
    <col min="9" max="11" width="10.5" bestFit="1" customWidth="1"/>
    <col min="12" max="12" width="11.875" bestFit="1" customWidth="1"/>
  </cols>
  <sheetData>
    <row r="1" spans="1:12" ht="42" customHeight="1" thickBot="1" x14ac:dyDescent="0.2">
      <c r="A1" s="133" t="s">
        <v>70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8.75" customHeight="1" x14ac:dyDescent="0.15">
      <c r="A2" s="126"/>
      <c r="B2" s="127" t="s">
        <v>4</v>
      </c>
      <c r="C2" s="131" t="s">
        <v>18</v>
      </c>
      <c r="D2" s="131" t="s">
        <v>6</v>
      </c>
      <c r="E2" s="131" t="s">
        <v>7</v>
      </c>
      <c r="F2" s="127" t="s">
        <v>78</v>
      </c>
      <c r="G2" s="127"/>
      <c r="H2" s="127"/>
      <c r="I2" s="127"/>
      <c r="J2" s="127"/>
      <c r="K2" s="127"/>
      <c r="L2" s="128"/>
    </row>
    <row r="3" spans="1:12" ht="18.75" customHeight="1" thickBot="1" x14ac:dyDescent="0.2">
      <c r="A3" s="129"/>
      <c r="B3" s="130"/>
      <c r="C3" s="130"/>
      <c r="D3" s="132"/>
      <c r="E3" s="132"/>
      <c r="F3" s="101" t="s">
        <v>8</v>
      </c>
      <c r="G3" s="101" t="s">
        <v>19</v>
      </c>
      <c r="H3" s="7" t="s">
        <v>9</v>
      </c>
      <c r="I3" s="7" t="s">
        <v>10</v>
      </c>
      <c r="J3" s="7" t="s">
        <v>11</v>
      </c>
      <c r="K3" s="7" t="s">
        <v>12</v>
      </c>
      <c r="L3" s="86" t="s">
        <v>13</v>
      </c>
    </row>
    <row r="4" spans="1:12" ht="36.75" customHeight="1" thickBot="1" x14ac:dyDescent="0.2">
      <c r="A4" s="94" t="s">
        <v>69</v>
      </c>
      <c r="B4" s="95" t="s">
        <v>71</v>
      </c>
      <c r="C4" s="96">
        <v>36172</v>
      </c>
      <c r="D4" s="95" t="s">
        <v>72</v>
      </c>
      <c r="E4" s="95" t="s">
        <v>73</v>
      </c>
      <c r="F4" s="109">
        <v>17120</v>
      </c>
      <c r="G4" s="110">
        <v>991</v>
      </c>
      <c r="H4" s="109">
        <v>542</v>
      </c>
      <c r="I4" s="109">
        <v>3627</v>
      </c>
      <c r="J4" s="109">
        <v>19815</v>
      </c>
      <c r="K4" s="109">
        <v>54980</v>
      </c>
      <c r="L4" s="113">
        <f>SUM(F4:K4)</f>
        <v>97075</v>
      </c>
    </row>
    <row r="5" spans="1:12" ht="36.75" customHeight="1" thickBot="1" x14ac:dyDescent="0.2">
      <c r="A5" s="102" t="s">
        <v>74</v>
      </c>
      <c r="B5" s="103" t="s">
        <v>75</v>
      </c>
      <c r="C5" s="104">
        <v>35710</v>
      </c>
      <c r="D5" s="103" t="s">
        <v>76</v>
      </c>
      <c r="E5" s="103" t="s">
        <v>77</v>
      </c>
      <c r="F5" s="111">
        <v>20810</v>
      </c>
      <c r="G5" s="112">
        <v>1460</v>
      </c>
      <c r="H5" s="111">
        <v>1020</v>
      </c>
      <c r="I5" s="111">
        <v>2430</v>
      </c>
      <c r="J5" s="111">
        <v>16520</v>
      </c>
      <c r="K5" s="111">
        <v>70240</v>
      </c>
      <c r="L5" s="114">
        <f>SUM(F5:K5)</f>
        <v>112480</v>
      </c>
    </row>
    <row r="6" spans="1:12" ht="32.25" customHeight="1" thickBot="1" x14ac:dyDescent="0.2">
      <c r="A6" s="90" t="s">
        <v>67</v>
      </c>
      <c r="B6" s="91">
        <v>1</v>
      </c>
      <c r="C6" s="117">
        <v>-462</v>
      </c>
      <c r="D6" s="91">
        <v>7</v>
      </c>
      <c r="E6" s="91">
        <v>28</v>
      </c>
      <c r="F6" s="116">
        <v>3690</v>
      </c>
      <c r="G6" s="116">
        <v>469</v>
      </c>
      <c r="H6" s="116">
        <v>478</v>
      </c>
      <c r="I6" s="118">
        <v>-1197</v>
      </c>
      <c r="J6" s="118">
        <v>-3295</v>
      </c>
      <c r="K6" s="116">
        <v>15260</v>
      </c>
      <c r="L6" s="116">
        <v>15405</v>
      </c>
    </row>
    <row r="7" spans="1:12" ht="18" thickBot="1" x14ac:dyDescent="0.2">
      <c r="H7" s="89"/>
    </row>
  </sheetData>
  <mergeCells count="7">
    <mergeCell ref="A1:L1"/>
    <mergeCell ref="A2:A3"/>
    <mergeCell ref="B2:B3"/>
    <mergeCell ref="C2:C3"/>
    <mergeCell ref="D2:D3"/>
    <mergeCell ref="E2:E3"/>
    <mergeCell ref="F2:L2"/>
  </mergeCells>
  <phoneticPr fontId="3"/>
  <pageMargins left="3.937007874015748E-2" right="3.937007874015748E-2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view="pageBreakPreview" zoomScale="142" zoomScaleNormal="100" zoomScaleSheetLayoutView="142" workbookViewId="0">
      <selection activeCell="C11" sqref="C11"/>
    </sheetView>
  </sheetViews>
  <sheetFormatPr defaultRowHeight="13.5" x14ac:dyDescent="0.15"/>
  <cols>
    <col min="1" max="1" width="14.75" customWidth="1"/>
    <col min="2" max="2" width="10.125" customWidth="1"/>
    <col min="3" max="3" width="11.75" customWidth="1"/>
    <col min="4" max="4" width="10.625" customWidth="1"/>
    <col min="5" max="5" width="8.375" customWidth="1"/>
    <col min="6" max="6" width="10.125" customWidth="1"/>
    <col min="7" max="7" width="9.25" customWidth="1"/>
    <col min="8" max="8" width="9.25" bestFit="1" customWidth="1"/>
    <col min="9" max="10" width="10.5" bestFit="1" customWidth="1"/>
    <col min="11" max="11" width="11.875" bestFit="1" customWidth="1"/>
    <col min="12" max="12" width="12" bestFit="1" customWidth="1"/>
  </cols>
  <sheetData>
    <row r="1" spans="1:12" ht="42" customHeight="1" thickBot="1" x14ac:dyDescent="0.2">
      <c r="A1" s="133" t="s">
        <v>70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8.75" customHeight="1" x14ac:dyDescent="0.15">
      <c r="A2" s="126"/>
      <c r="B2" s="127" t="s">
        <v>4</v>
      </c>
      <c r="C2" s="131" t="s">
        <v>18</v>
      </c>
      <c r="D2" s="131" t="s">
        <v>6</v>
      </c>
      <c r="E2" s="131" t="s">
        <v>7</v>
      </c>
      <c r="F2" s="127" t="s">
        <v>78</v>
      </c>
      <c r="G2" s="127"/>
      <c r="H2" s="127"/>
      <c r="I2" s="127"/>
      <c r="J2" s="127"/>
      <c r="K2" s="127"/>
      <c r="L2" s="128"/>
    </row>
    <row r="3" spans="1:12" ht="18.75" customHeight="1" thickBot="1" x14ac:dyDescent="0.2">
      <c r="A3" s="129"/>
      <c r="B3" s="130"/>
      <c r="C3" s="130"/>
      <c r="D3" s="132"/>
      <c r="E3" s="132"/>
      <c r="F3" s="115" t="s">
        <v>8</v>
      </c>
      <c r="G3" s="115" t="s">
        <v>19</v>
      </c>
      <c r="H3" s="7" t="s">
        <v>9</v>
      </c>
      <c r="I3" s="7" t="s">
        <v>10</v>
      </c>
      <c r="J3" s="7" t="s">
        <v>11</v>
      </c>
      <c r="K3" s="7" t="s">
        <v>12</v>
      </c>
      <c r="L3" s="86" t="s">
        <v>13</v>
      </c>
    </row>
    <row r="4" spans="1:12" ht="36.75" customHeight="1" thickBot="1" x14ac:dyDescent="0.2">
      <c r="A4" s="94" t="s">
        <v>74</v>
      </c>
      <c r="B4" s="95" t="s">
        <v>22</v>
      </c>
      <c r="C4" s="96">
        <v>35710</v>
      </c>
      <c r="D4" s="95" t="s">
        <v>33</v>
      </c>
      <c r="E4" s="95" t="s">
        <v>77</v>
      </c>
      <c r="F4" s="109">
        <v>20810</v>
      </c>
      <c r="G4" s="110">
        <v>1460</v>
      </c>
      <c r="H4" s="109">
        <v>1020</v>
      </c>
      <c r="I4" s="109">
        <v>2430</v>
      </c>
      <c r="J4" s="109">
        <v>16520</v>
      </c>
      <c r="K4" s="109">
        <v>70240</v>
      </c>
      <c r="L4" s="113">
        <f>SUM(F4:K4)</f>
        <v>112480</v>
      </c>
    </row>
    <row r="5" spans="1:12" ht="36.75" customHeight="1" thickBot="1" x14ac:dyDescent="0.2">
      <c r="A5" s="102" t="s">
        <v>79</v>
      </c>
      <c r="B5" s="103" t="s">
        <v>82</v>
      </c>
      <c r="C5" s="104">
        <v>35284</v>
      </c>
      <c r="D5" s="103" t="s">
        <v>80</v>
      </c>
      <c r="E5" s="103" t="s">
        <v>81</v>
      </c>
      <c r="F5" s="111">
        <v>17915</v>
      </c>
      <c r="G5" s="112">
        <v>773</v>
      </c>
      <c r="H5" s="111">
        <v>780</v>
      </c>
      <c r="I5" s="111">
        <v>3141</v>
      </c>
      <c r="J5" s="111">
        <v>15618</v>
      </c>
      <c r="K5" s="111">
        <v>52879</v>
      </c>
      <c r="L5" s="114">
        <f>SUM(F5:K5)</f>
        <v>91106</v>
      </c>
    </row>
    <row r="6" spans="1:12" ht="32.25" customHeight="1" thickBot="1" x14ac:dyDescent="0.2">
      <c r="A6" s="90" t="s">
        <v>67</v>
      </c>
      <c r="B6" s="117">
        <v>-2</v>
      </c>
      <c r="C6" s="117">
        <f>SUM(C5-C4)</f>
        <v>-426</v>
      </c>
      <c r="D6" s="117">
        <v>-2</v>
      </c>
      <c r="E6" s="117">
        <v>-11</v>
      </c>
      <c r="F6" s="119">
        <f t="shared" ref="F6:L6" si="0">SUM(F5-F4)</f>
        <v>-2895</v>
      </c>
      <c r="G6" s="119">
        <f t="shared" si="0"/>
        <v>-687</v>
      </c>
      <c r="H6" s="119">
        <f t="shared" si="0"/>
        <v>-240</v>
      </c>
      <c r="I6" s="118">
        <f t="shared" si="0"/>
        <v>711</v>
      </c>
      <c r="J6" s="118">
        <f t="shared" si="0"/>
        <v>-902</v>
      </c>
      <c r="K6" s="119">
        <f t="shared" si="0"/>
        <v>-17361</v>
      </c>
      <c r="L6" s="119">
        <f t="shared" si="0"/>
        <v>-21374</v>
      </c>
    </row>
    <row r="7" spans="1:12" ht="18" thickBot="1" x14ac:dyDescent="0.2">
      <c r="G7" t="s">
        <v>83</v>
      </c>
      <c r="H7" s="89"/>
    </row>
  </sheetData>
  <mergeCells count="7">
    <mergeCell ref="A1:L1"/>
    <mergeCell ref="A2:A3"/>
    <mergeCell ref="B2:B3"/>
    <mergeCell ref="C2:C3"/>
    <mergeCell ref="D2:D3"/>
    <mergeCell ref="E2:E3"/>
    <mergeCell ref="F2:L2"/>
  </mergeCells>
  <phoneticPr fontId="3"/>
  <pageMargins left="3.937007874015748E-2" right="3.937007874015748E-2" top="0.74803149606299213" bottom="0.74803149606299213" header="0.31496062992125984" footer="0.31496062992125984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view="pageBreakPreview" topLeftCell="F1" zoomScale="142" zoomScaleNormal="100" zoomScaleSheetLayoutView="142" workbookViewId="0">
      <selection activeCell="B9" sqref="B9"/>
    </sheetView>
  </sheetViews>
  <sheetFormatPr defaultRowHeight="13.5" x14ac:dyDescent="0.15"/>
  <cols>
    <col min="1" max="1" width="14.75" customWidth="1"/>
    <col min="2" max="2" width="10.125" customWidth="1"/>
    <col min="3" max="3" width="11.75" customWidth="1"/>
    <col min="4" max="4" width="10.625" customWidth="1"/>
    <col min="5" max="5" width="8.375" customWidth="1"/>
    <col min="6" max="6" width="10.125" customWidth="1"/>
    <col min="7" max="7" width="9.25" customWidth="1"/>
    <col min="8" max="8" width="9.25" bestFit="1" customWidth="1"/>
    <col min="9" max="9" width="10.5" bestFit="1" customWidth="1"/>
    <col min="10" max="11" width="11.875" bestFit="1" customWidth="1"/>
    <col min="12" max="12" width="12" bestFit="1" customWidth="1"/>
  </cols>
  <sheetData>
    <row r="1" spans="1:12" ht="42" customHeight="1" thickBot="1" x14ac:dyDescent="0.2">
      <c r="A1" s="133" t="s">
        <v>70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8.75" customHeight="1" x14ac:dyDescent="0.15">
      <c r="A2" s="126"/>
      <c r="B2" s="127" t="s">
        <v>4</v>
      </c>
      <c r="C2" s="131" t="s">
        <v>18</v>
      </c>
      <c r="D2" s="131" t="s">
        <v>6</v>
      </c>
      <c r="E2" s="131" t="s">
        <v>7</v>
      </c>
      <c r="F2" s="127" t="s">
        <v>78</v>
      </c>
      <c r="G2" s="127"/>
      <c r="H2" s="127"/>
      <c r="I2" s="127"/>
      <c r="J2" s="127"/>
      <c r="K2" s="127"/>
      <c r="L2" s="128"/>
    </row>
    <row r="3" spans="1:12" ht="18.75" customHeight="1" thickBot="1" x14ac:dyDescent="0.2">
      <c r="A3" s="129"/>
      <c r="B3" s="130"/>
      <c r="C3" s="130"/>
      <c r="D3" s="132"/>
      <c r="E3" s="132"/>
      <c r="F3" s="120" t="s">
        <v>8</v>
      </c>
      <c r="G3" s="120" t="s">
        <v>19</v>
      </c>
      <c r="H3" s="7" t="s">
        <v>9</v>
      </c>
      <c r="I3" s="7" t="s">
        <v>10</v>
      </c>
      <c r="J3" s="7" t="s">
        <v>11</v>
      </c>
      <c r="K3" s="7" t="s">
        <v>12</v>
      </c>
      <c r="L3" s="86" t="s">
        <v>13</v>
      </c>
    </row>
    <row r="4" spans="1:12" ht="36.75" customHeight="1" thickBot="1" x14ac:dyDescent="0.2">
      <c r="A4" s="94" t="s">
        <v>79</v>
      </c>
      <c r="B4" s="95" t="s">
        <v>82</v>
      </c>
      <c r="C4" s="96">
        <v>35284</v>
      </c>
      <c r="D4" s="95" t="s">
        <v>80</v>
      </c>
      <c r="E4" s="95" t="s">
        <v>81</v>
      </c>
      <c r="F4" s="109">
        <v>17915</v>
      </c>
      <c r="G4" s="110">
        <v>773</v>
      </c>
      <c r="H4" s="109">
        <v>780</v>
      </c>
      <c r="I4" s="109">
        <v>3141</v>
      </c>
      <c r="J4" s="109">
        <v>15618</v>
      </c>
      <c r="K4" s="109">
        <v>52879</v>
      </c>
      <c r="L4" s="113">
        <f>SUM(F4:K4)</f>
        <v>91106</v>
      </c>
    </row>
    <row r="5" spans="1:12" ht="36.75" customHeight="1" thickBot="1" x14ac:dyDescent="0.2">
      <c r="A5" s="102" t="s">
        <v>84</v>
      </c>
      <c r="B5" s="103" t="s">
        <v>85</v>
      </c>
      <c r="C5" s="104">
        <v>33940</v>
      </c>
      <c r="D5" s="103" t="s">
        <v>80</v>
      </c>
      <c r="E5" s="103" t="s">
        <v>86</v>
      </c>
      <c r="F5" s="111">
        <v>11533</v>
      </c>
      <c r="G5" s="112">
        <v>1309</v>
      </c>
      <c r="H5" s="111">
        <v>1119</v>
      </c>
      <c r="I5" s="111">
        <v>3430</v>
      </c>
      <c r="J5" s="111">
        <v>25897</v>
      </c>
      <c r="K5" s="111">
        <v>45340</v>
      </c>
      <c r="L5" s="114">
        <f>SUM(F5:K5)</f>
        <v>88628</v>
      </c>
    </row>
    <row r="6" spans="1:12" ht="32.25" customHeight="1" thickBot="1" x14ac:dyDescent="0.2">
      <c r="A6" s="90" t="s">
        <v>67</v>
      </c>
      <c r="B6" s="117">
        <v>-1</v>
      </c>
      <c r="C6" s="134">
        <v>-1344</v>
      </c>
      <c r="D6" s="117">
        <v>0</v>
      </c>
      <c r="E6" s="117">
        <v>-5</v>
      </c>
      <c r="F6" s="119">
        <v>-6382</v>
      </c>
      <c r="G6" s="119">
        <f t="shared" ref="G6:I6" si="0">SUM(G5-G4)</f>
        <v>536</v>
      </c>
      <c r="H6" s="119">
        <f t="shared" si="0"/>
        <v>339</v>
      </c>
      <c r="I6" s="118">
        <f t="shared" si="0"/>
        <v>289</v>
      </c>
      <c r="J6" s="118">
        <v>10279</v>
      </c>
      <c r="K6" s="119">
        <v>-7539</v>
      </c>
      <c r="L6" s="119">
        <v>-2478</v>
      </c>
    </row>
    <row r="7" spans="1:12" ht="18" thickBot="1" x14ac:dyDescent="0.2">
      <c r="G7" t="s">
        <v>83</v>
      </c>
      <c r="H7" s="89"/>
    </row>
  </sheetData>
  <mergeCells count="7">
    <mergeCell ref="A1:L1"/>
    <mergeCell ref="A2:A3"/>
    <mergeCell ref="B2:B3"/>
    <mergeCell ref="C2:C3"/>
    <mergeCell ref="D2:D3"/>
    <mergeCell ref="E2:E3"/>
    <mergeCell ref="F2:L2"/>
  </mergeCells>
  <phoneticPr fontId="3"/>
  <pageMargins left="3.937007874015748E-2" right="3.937007874015748E-2" top="0.74803149606299213" bottom="0.74803149606299213" header="0.31496062992125984" footer="0.31496062992125984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Ｈ23～Ｈ30</vt:lpstr>
      <vt:lpstr>H29・30</vt:lpstr>
      <vt:lpstr>H30・Ｒ1</vt:lpstr>
      <vt:lpstr>Ｒ1・Ｒ2</vt:lpstr>
      <vt:lpstr>Ｒ2・Ｒ3 </vt:lpstr>
      <vt:lpstr>Ｒ3・Ｒ4  </vt:lpstr>
      <vt:lpstr>Ｒ4・Ｒ5   </vt:lpstr>
      <vt:lpstr>Ｒ5・Ｒ6</vt:lpstr>
      <vt:lpstr>Sheet3</vt:lpstr>
      <vt:lpstr>'Ｈ23～Ｈ30'!Print_Area</vt:lpstr>
      <vt:lpstr>H29・30!Print_Area</vt:lpstr>
      <vt:lpstr>H30・Ｒ1!Print_Area</vt:lpstr>
      <vt:lpstr>'Ｒ1・Ｒ2'!Print_Area</vt:lpstr>
      <vt:lpstr>'Ｒ2・Ｒ3 '!Print_Area</vt:lpstr>
      <vt:lpstr>'Ｒ3・Ｒ4  '!Print_Area</vt:lpstr>
      <vt:lpstr>'Ｒ4・Ｒ5   '!Print_Area</vt:lpstr>
      <vt:lpstr>'Ｒ5・Ｒ6'!Print_Area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91215</cp:lastModifiedBy>
  <cp:lastPrinted>2023-12-21T05:50:56Z</cp:lastPrinted>
  <dcterms:created xsi:type="dcterms:W3CDTF">2010-07-29T06:57:38Z</dcterms:created>
  <dcterms:modified xsi:type="dcterms:W3CDTF">2024-12-10T07:29:06Z</dcterms:modified>
</cp:coreProperties>
</file>